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delta.sm.ee/dhs/webdav/f7cd3da5ea004578a22edbc8e3ab290788a11096/47008010228/c1c626bf-82b2-4925-938c-c31290e81adf/"/>
    </mc:Choice>
  </mc:AlternateContent>
  <xr:revisionPtr revIDLastSave="0" documentId="13_ncr:1_{50F811F5-5D3B-4C52-BAF7-050074E1B64F}" xr6:coauthVersionLast="47" xr6:coauthVersionMax="47" xr10:uidLastSave="{00000000-0000-0000-0000-000000000000}"/>
  <bookViews>
    <workbookView xWindow="-120" yWindow="-120" windowWidth="29040" windowHeight="15720" tabRatio="778" activeTab="1" xr2:uid="{6EFC8FAF-3D51-4DDB-8428-28B699436F57}"/>
  </bookViews>
  <sheets>
    <sheet name="VA-sisesed, internal" sheetId="7" r:id="rId1"/>
    <sheet name="VA-vahelised, external" sheetId="8" r:id="rId2"/>
    <sheet name="Tekstiparagrahvi muudatus" sheetId="19" r:id="rId3"/>
  </sheets>
  <definedNames>
    <definedName name="_xlnm._FilterDatabase" localSheetId="0" hidden="1">'VA-sisesed, internal'!$A$2:$J$2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3" i="7" l="1"/>
  <c r="A54" i="7"/>
  <c r="A4" i="7"/>
  <c r="A5" i="7"/>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50" i="7"/>
  <c r="A36" i="7"/>
  <c r="A3" i="7"/>
  <c r="A47" i="7"/>
  <c r="A48" i="7"/>
  <c r="A49" i="7"/>
  <c r="A38" i="7"/>
  <c r="A52" i="7"/>
  <c r="A6" i="8" l="1"/>
  <c r="A5" i="8"/>
  <c r="A42" i="7"/>
  <c r="A40" i="7"/>
  <c r="A55" i="7"/>
  <c r="A56" i="7"/>
  <c r="A57" i="7"/>
  <c r="A58" i="7"/>
  <c r="A59" i="7"/>
  <c r="A60" i="7"/>
  <c r="A61" i="7"/>
  <c r="A62" i="7"/>
  <c r="A63" i="7"/>
  <c r="A64" i="7"/>
  <c r="A65" i="7"/>
  <c r="A66" i="7"/>
  <c r="A67" i="7"/>
  <c r="A4"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alcChain>
</file>

<file path=xl/sharedStrings.xml><?xml version="1.0" encoding="utf-8"?>
<sst xmlns="http://schemas.openxmlformats.org/spreadsheetml/2006/main" count="209" uniqueCount="53">
  <si>
    <t>Osapool</t>
  </si>
  <si>
    <t>JUM</t>
  </si>
  <si>
    <t>RAM</t>
  </si>
  <si>
    <t>SOM</t>
  </si>
  <si>
    <t>KOHUSTUSLIK</t>
  </si>
  <si>
    <t>SOOVITUSLIK</t>
  </si>
  <si>
    <t>Nr
(valem)</t>
  </si>
  <si>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</si>
  <si>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</si>
  <si>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</si>
  <si>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</si>
  <si>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Eelarve liik</t>
  </si>
  <si>
    <t>Eelarve konto</t>
  </si>
  <si>
    <t>Vahendite mahu korrigeerimine,
eurodes</t>
  </si>
  <si>
    <t>Muudatusettepaneku selgitused</t>
  </si>
  <si>
    <t>Vahendite mahu korrigeerimine,
eurodes  2025</t>
  </si>
  <si>
    <t>Inimkeskse tervishoiu programm</t>
  </si>
  <si>
    <t>Nakkushaiguste leviku tõkestamine (vaktsineerimine, AMR)</t>
  </si>
  <si>
    <t>SE000028</t>
  </si>
  <si>
    <t>AS Riigi Kinnisvara vahendid</t>
  </si>
  <si>
    <t>Personali võimekus, juhtimine ja vastutus</t>
  </si>
  <si>
    <t>Ravimite, verepreparaatide ja meditsiiniseadmete kättesaadavus</t>
  </si>
  <si>
    <t>Teenuste mudelite ümberkujundamine</t>
  </si>
  <si>
    <t>Tervisesüsteemi kvaliteet ja patsiendiohutus</t>
  </si>
  <si>
    <t>Tervist toetava keskkonna programm</t>
  </si>
  <si>
    <t>Kemikaalide ohutus ja riskide vähendamine</t>
  </si>
  <si>
    <t>Toodete ja teenuste ohutus ja riskide vähendamine</t>
  </si>
  <si>
    <t>Vee, õhu ning müra ja kiirgusega seotud terviseriskid</t>
  </si>
  <si>
    <t>SoM suunab teadusuuringute eelarvest  vahendid Tervise Arengu Instituudile „Objektiivsete mõõtmistega kehalise aktiivsuse, une ja vaimse tervise uuringu“ läbiviimiseks.  Muutub eelarve jaotus tegevuste ja programmide vahel.</t>
  </si>
  <si>
    <t>SOM - int - 17</t>
  </si>
  <si>
    <t>SOM - int - 18</t>
  </si>
  <si>
    <t>Sotsiaalkaitseministri määruse "Sotsiaalhoolekandealaste statistiliste aruannete koostamise nõuded, andmete koosseis ja esitamise kord“ tehakse muudatused ning S- ja H-veebi rakendustegevused (aruannete ettevalmistamise, aruannete esitajate nõustamise ja andmete üle vaatamise rolli täpsustamine) antakse üle SKA-le ning sellega seoses suunatakse SoM eelarvest SKA eelarvesse 0,5 analüütiku ametikohta.  Muutub eelarve jaotus tegevuste ja programmide vahel.</t>
  </si>
  <si>
    <t>SOM - int - 19</t>
  </si>
  <si>
    <t>SOM - int - 20</t>
  </si>
  <si>
    <t>SOM - int - 23</t>
  </si>
  <si>
    <t>Inimeste terviseharitus ja põhiõiguste kaitse</t>
  </si>
  <si>
    <t>SOM - int - 24</t>
  </si>
  <si>
    <t>Vastaspool</t>
  </si>
  <si>
    <t>Vanemaealiste programm</t>
  </si>
  <si>
    <t>Pensionisüsteemi kujundamine ja hüvitiste maksmine</t>
  </si>
  <si>
    <t>JUM suunab SoMi valitsemisala eelarvesse 13 461 eurot Pärnu riigimajas kriminaalhoolduse kasutusse antud ruumide eest. Vastavalt riigimajade kokkuleppele kannab riigimajaga liituja vabastatud ruumide eest hüvitise asutuse eelarvesse, kes ruumid vabastas (SKA). KRHO alustab riigimajas hiljemalt 01.06, seega 2025. aasta eelarves tõstetakse JUMi eelarvest SKA eelarvesse 7 kuu üüriraha.</t>
  </si>
  <si>
    <t>SoM eraldab 47 802 eurot RaMile (Riigi Tugiteenuste Keskusele), et katta avatud toetusvoorude menetlemise kulud. Kulud kaetakse toetusvoorude eelarvetest: „Tervishoiutöötajate tööpraktika juhendamise toetamise“ eelarvest suunatakse 2,6% ehk 7 802 eurot ning „Harvikhaigustega laste ravi toetamise“ eelarvest 1% ehk 40 000 eurot.</t>
  </si>
  <si>
    <t> </t>
  </si>
  <si>
    <t xml:space="preserve">Üksikelava pensionäri toetuse saamise määra muudatus.
 2.1. Asendada 2025. a riigieelarve seaduse § 2 lõike 6 punktis 3 toodud üksi elava pensionäri toetuse saamise aluseks olev pensioni määr 947 eurot määraga 937 eurot ning sõnastada § 2 lõike 6 punkt 3 järgmiselt: 
„ (6) Sotsiaalhoolekande seaduse alusel kehtestatavad määrad on järgmised: 
3) seaduse § 1393 lõike 1 alusel kehtestatav üksi elava pensionäri toetuse saamise aluseks olev pensioni määr, millest väiksema pensioni korral makstakse pensionäritoetust, 937 eurot kalendrikuus ja pensionäritoetuse suurus 200 eurot kalendriaastas“. 
Muudatuse põhjendus: 
2024. a augustis näitas Statistikaamet 2024 aasta II kvartali keskmiseks vanaduspensioniks 788,8 eurot ja 1,2-kordne piir sellest arvutatult oli 947 eurot. Selline määr on kinnitatud  2025. a riigieelarve seaduses. Selgus, et Sotsiaalkindlustusameti poolt esitatud andmete metoodika oli vale, andmete korrigeerimise järel Statistikaamet parandas 2024 aasta II kvartali vanaduspensioni suurust ning uus II kvartali keskmine vanaduspension on 781,3 eurot, mis teeb pensionäritoetuse määraks 937 eurot. Kuna keskmine vanaduspension muutus väiksemaks, siis langeb pensionäritoetuse määr ning õigus üksi elava pensionäri toetusele on väiksemal arvul inimestel. Riigieelarves kinnitatud määra (947) kohaselt saaks ligikaudu 1300 inimest rohkem toetust, kui täpsustatud määra kohaselt (937), mis teeb kulude suuruseks 260 000 eurot. 
</t>
  </si>
  <si>
    <t>IN002000</t>
  </si>
  <si>
    <t>IT investeeringud</t>
  </si>
  <si>
    <t>Tervisekassalt saadava tulu sisu täpsustamisega teostatakse eelarveliigi vaheline ümbertõste. Algses eelarves ei olnud omatulu liiki (44).</t>
  </si>
  <si>
    <r>
      <t xml:space="preserve">TEHIK suunab investeeringutest kuludesse </t>
    </r>
    <r>
      <rPr>
        <b/>
        <sz val="10"/>
        <color rgb="FF000000"/>
        <rFont val="Calibri"/>
        <family val="2"/>
        <charset val="186"/>
        <scheme val="minor"/>
      </rPr>
      <t xml:space="preserve">1 391 587 eurot.  </t>
    </r>
    <r>
      <rPr>
        <sz val="10"/>
        <color rgb="FF000000"/>
        <rFont val="Calibri"/>
        <family val="2"/>
        <charset val="186"/>
        <scheme val="minor"/>
      </rPr>
      <t xml:space="preserve">
1) Tööjõukuludesse  suunatakse </t>
    </r>
    <r>
      <rPr>
        <b/>
        <sz val="10"/>
        <color rgb="FF000000"/>
        <rFont val="Calibri"/>
        <family val="2"/>
        <charset val="186"/>
        <scheme val="minor"/>
      </rPr>
      <t xml:space="preserve">717 303 eurot –  </t>
    </r>
    <r>
      <rPr>
        <sz val="10"/>
        <color rgb="FF000000"/>
        <rFont val="Calibri"/>
        <family val="2"/>
        <charset val="186"/>
        <scheme val="minor"/>
      </rPr>
      <t xml:space="preserve">
a) </t>
    </r>
    <r>
      <rPr>
        <b/>
        <sz val="10"/>
        <color rgb="FF000000"/>
        <rFont val="Calibri"/>
        <family val="2"/>
        <charset val="186"/>
        <scheme val="minor"/>
      </rPr>
      <t xml:space="preserve">692 034 eurot </t>
    </r>
    <r>
      <rPr>
        <sz val="10"/>
        <color rgb="FF000000"/>
        <rFont val="Calibri"/>
        <family val="2"/>
        <charset val="186"/>
        <scheme val="minor"/>
      </rPr>
      <t>on vaja kriitilise tähtsusega infosüsteemide toimepidevuse ja arendamise jätkamiseks ning andmehalduse ja andmeladude haldamiseks. Andmehalduse rahastus ei jätkunud 2023.aastal, kuid tegevused on nii valdkonna kui riigi tasandil olulise tähtsusega, et tagada andmete kvaliteet, ajakohasus, taaskasutus (tegemist on Digiühiskonna arengukava 2030 eesmärgi täitmisega - andmepõhise riigivalitsemise ja andmete taaskasutus) ning 
b)</t>
    </r>
    <r>
      <rPr>
        <b/>
        <sz val="10"/>
        <color rgb="FF000000"/>
        <rFont val="Calibri"/>
        <family val="2"/>
        <charset val="186"/>
        <scheme val="minor"/>
      </rPr>
      <t xml:space="preserve"> 25 269 eurot </t>
    </r>
    <r>
      <rPr>
        <sz val="10"/>
        <color rgb="FF000000"/>
        <rFont val="Calibri"/>
        <family val="2"/>
        <charset val="186"/>
        <scheme val="minor"/>
      </rPr>
      <t xml:space="preserve">on vaja lisandunud välisvahenditest rahastavate projektide omafinantseeringuks. 
2) Majandamiskuludesse  suunatakse </t>
    </r>
    <r>
      <rPr>
        <b/>
        <sz val="10"/>
        <color rgb="FF000000"/>
        <rFont val="Calibri"/>
        <family val="2"/>
        <charset val="186"/>
        <scheme val="minor"/>
      </rPr>
      <t xml:space="preserve">674 284 eurot, </t>
    </r>
    <r>
      <rPr>
        <sz val="10"/>
        <color rgb="FF000000"/>
        <rFont val="Calibri"/>
        <family val="2"/>
        <charset val="186"/>
        <scheme val="minor"/>
      </rPr>
      <t xml:space="preserve">millest  
a) </t>
    </r>
    <r>
      <rPr>
        <b/>
        <sz val="10"/>
        <color rgb="FF000000"/>
        <rFont val="Calibri"/>
        <family val="2"/>
        <charset val="186"/>
        <scheme val="minor"/>
      </rPr>
      <t>510 871 eurot</t>
    </r>
    <r>
      <rPr>
        <sz val="10"/>
        <color rgb="FF000000"/>
        <rFont val="Calibri"/>
        <family val="2"/>
        <charset val="186"/>
        <scheme val="minor"/>
      </rPr>
      <t xml:space="preserve"> infoturbe võimestamiseks,  
b) </t>
    </r>
    <r>
      <rPr>
        <b/>
        <sz val="10"/>
        <color rgb="FF000000"/>
        <rFont val="Calibri"/>
        <family val="2"/>
        <charset val="186"/>
        <scheme val="minor"/>
      </rPr>
      <t xml:space="preserve">129 474 eurot </t>
    </r>
    <r>
      <rPr>
        <sz val="10"/>
        <color rgb="FF000000"/>
        <rFont val="Calibri"/>
        <family val="2"/>
        <charset val="186"/>
        <scheme val="minor"/>
      </rPr>
      <t xml:space="preserve">väikearendusteks, parendusteks, IT arenduste eelanalüüsiks, mis kvalifitseeruvad vastavalt põhivara määratlusele majandamiskuludeks, kuid praegu kajastuvad eelarves investeeringuna ning  
c) </t>
    </r>
    <r>
      <rPr>
        <b/>
        <sz val="10"/>
        <color rgb="FF000000"/>
        <rFont val="Calibri"/>
        <family val="2"/>
        <charset val="186"/>
        <scheme val="minor"/>
      </rPr>
      <t>33 939 eurot</t>
    </r>
    <r>
      <rPr>
        <sz val="10"/>
        <color rgb="FF000000"/>
        <rFont val="Calibri"/>
        <family val="2"/>
        <charset val="186"/>
        <scheme val="minor"/>
      </rPr>
      <t xml:space="preserve"> on vaja lisandunud välisvahenditest rahastavate projektide omafinantseeringuks.</t>
    </r>
  </si>
  <si>
    <t xml:space="preserve">TEHIKu kulude jaotusvalemite korrigeerimine kuluarvestuses. Muudatus tuleneb teenuste "Meditsiiniseadmetega seotud andmekogude haldamine, kliiniliste uuringute ja teavitatud asutuste järelevalve korraldamine" ja "Meditsiiniseadmete turujärelevalve koordineerimine, ohutusvalvsus ja meditsiinikiiritus" üleandmisest Terviseametist Ravimiametile alates 01.01.2025. Muutub eelarve jaotus tegevuste ja programmide vahel. </t>
  </si>
  <si>
    <t>SoM täpsustab tegevusi ja nende eelarveid. Sellega seoses muutuvad kulude jaotused programmide vahel ja muutub majandusliku sisu. 
1) Väheneb liikmemaksude eelarve, sest otsustati lõpetada toetus ÜRO vananemise töögrupile ning rahvusvahelisele toitumisteemalisele teadusvõrgustikule. 
2) Personalikulude vähenemine on seotud erisoodustuse kulude vähendamisega.  
3) Vahendid on suunatud majanduskuludeks, et katta lähetuskulude kallinemine ning tööjõupoliitika seminari korraldamine WHO võrgustiku raames.</t>
  </si>
  <si>
    <t>SoM suunab Terviseametile (TA)  57 800 eurot seoses lepituskomisjoni käivitamisega. Eriarstiabi ekspertkomisjon lõpetab SoM juures töö 31.03.2025 ja alates 01.04.2025 alustab tööd TA lepituskomisjon.</t>
  </si>
  <si>
    <t>SoM muudab eelarvet seoses tegevustoetuse eraldamisega Tallinnas nelja haigla baasil moodustatava ühendhaigla ASile 585 000 eurot. Toetus on seotud haigla asutamise tegevustega ja töötajate tööle võtmisega, enne kui haigla hakkab pakkuma tervishoiuteenuseid (eeldatavalt alates 2026. aastal). Toetust soovitakse anda ühendhaiglale kohe pärast asutamist kuni 2025. a lõpuni. Katteallikas on kulude kokkuhoid vaimse tervise tegevustest, SoM tegevuskuludest ning Tervisekassale antava toetuse vähendamisest. Muudatustega seoses muutuvad tulemusvaldkondade ja  programmide tegevuste maksumused.</t>
  </si>
  <si>
    <t>SoM kajastab 15 000 eurot finantseerimistehinguna - Tallinnas nelja haigla baasil loodava ühendhaigla AS´i asutamisega seotud aktsiakapitali sissemaksega.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</si>
</sst>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2" x14ac:knownFonts="1">
    <font>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sz val="11"/>
      <color rgb="FF000000"/>
      <name val="Calibri"/>
      <family val="2"/>
    </font>
    <font>
      <sz val="10"/>
      <color rgb="FF000000"/>
      <name val="Calibri"/>
      <family val="2"/>
    </font>
    <font>
      <sz val="10"/>
      <color rgb="FF000000"/>
      <name val="Calibri"/>
      <family val="2"/>
      <charset val="186"/>
      <scheme val="minor"/>
    </font>
    <font>
      <sz val="10"/>
      <color rgb="FF000000"/>
      <name val="Calibri"/>
      <family val="2"/>
      <charset val="186"/>
      <scheme val="minor"/>
    </font>
    <font>
      <b/>
      <sz val="11"/>
      <color rgb="FFFFFFFF"/>
      <name val="Calibri"/>
      <family val="2"/>
    </font>
    <font>
      <sz val="11"/>
      <color rgb="FFFFFFFF"/>
      <name val="Calibri"/>
      <family val="2"/>
    </font>
    <font>
      <sz val="11"/>
      <name val="Arial"/>
      <charset val="1"/>
    </font>
    <font>
      <b/>
      <sz val="10"/>
      <color rgb="FF000000"/>
      <name val="Calibri"/>
      <family val="2"/>
      <charset val="186"/>
      <scheme val="minor"/>
    </font>
  </fonts>
  <fills count="6">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bottom style="thin">
        <color indexed="64"/>
      </bottom>
      <diagonal/>
    </border>
    <border>
      <left style="thin">
        <color rgb="FF000000"/>
      </left>
      <right/>
      <top style="thin">
        <color rgb="FF000000"/>
      </top>
      <bottom style="thin">
        <color rgb="FF000000"/>
      </bottom>
      <diagonal/>
    </border>
  </borders>
  <cellStyleXfs count="1">
    <xf numFmtId="0" fontId="0" fillId="0" borderId="0"/>
  </cellStyleXfs>
  <cellXfs count="95">
    <xf numFmtId="0" fontId="0" fillId="0" borderId="0" xfId="0"/>
    <xf numFmtId="0" fontId="1" fillId="0" borderId="0" xfId="0" applyFont="1" applyAlignment="1">
      <alignment vertical="center"/>
    </xf>
    <xf numFmtId="0" fontId="1" fillId="0" borderId="0" xfId="0" applyFont="1" applyAlignment="1">
      <alignment horizontal="center" vertical="center"/>
    </xf>
    <xf numFmtId="164" fontId="1" fillId="0" borderId="0" xfId="0" applyNumberFormat="1" applyFont="1" applyAlignment="1">
      <alignment horizontal="right" vertical="center" indent="1"/>
    </xf>
    <xf numFmtId="0" fontId="1" fillId="0" borderId="0" xfId="0" applyFont="1" applyAlignment="1">
      <alignment horizontal="left" vertical="center" wrapText="1" indent="1"/>
    </xf>
    <xf numFmtId="0" fontId="2" fillId="0" borderId="0" xfId="0" applyFont="1" applyAlignment="1">
      <alignment horizontal="center" vertical="center"/>
    </xf>
    <xf numFmtId="0" fontId="2" fillId="0" borderId="0" xfId="0" applyFont="1" applyAlignment="1">
      <alignment vertic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1" fontId="1" fillId="0" borderId="0" xfId="0" applyNumberFormat="1" applyFont="1" applyAlignment="1">
      <alignment horizontal="right" vertical="center" indent="1"/>
    </xf>
    <xf numFmtId="0" fontId="1" fillId="3" borderId="1" xfId="0" applyFont="1" applyFill="1" applyBorder="1" applyAlignment="1">
      <alignment horizontal="center" vertical="top"/>
    </xf>
    <xf numFmtId="0" fontId="1" fillId="0" borderId="0" xfId="0" applyFont="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2" xfId="0" applyFont="1" applyBorder="1" applyAlignment="1">
      <alignment horizontal="center" vertical="center"/>
    </xf>
    <xf numFmtId="0" fontId="5" fillId="0" borderId="2" xfId="0" applyFont="1" applyBorder="1" applyAlignment="1">
      <alignment vertical="center" wrapText="1"/>
    </xf>
    <xf numFmtId="3" fontId="1" fillId="0" borderId="2" xfId="0" applyNumberFormat="1" applyFont="1" applyBorder="1" applyAlignment="1">
      <alignment horizontal="right" vertical="center" indent="1"/>
    </xf>
    <xf numFmtId="0" fontId="1" fillId="0" borderId="2" xfId="0" applyFont="1" applyBorder="1" applyAlignment="1">
      <alignment horizontal="left" vertical="center" wrapText="1"/>
    </xf>
    <xf numFmtId="0" fontId="5" fillId="0" borderId="2" xfId="0" applyFont="1" applyBorder="1" applyAlignment="1">
      <alignment horizontal="center" vertical="center"/>
    </xf>
    <xf numFmtId="0" fontId="4" fillId="0" borderId="2" xfId="0" applyFont="1" applyBorder="1" applyAlignment="1">
      <alignment horizontal="center" vertical="center"/>
    </xf>
    <xf numFmtId="0" fontId="7" fillId="0" borderId="0" xfId="0" applyFont="1" applyAlignment="1">
      <alignment vertical="center"/>
    </xf>
    <xf numFmtId="0" fontId="1" fillId="0" borderId="4" xfId="0" applyFont="1" applyBorder="1" applyAlignment="1">
      <alignment horizontal="center" vertical="center"/>
    </xf>
    <xf numFmtId="0" fontId="4" fillId="0" borderId="0" xfId="0" applyFont="1"/>
    <xf numFmtId="3" fontId="4" fillId="0" borderId="0" xfId="0" applyNumberFormat="1" applyFont="1"/>
    <xf numFmtId="0" fontId="9" fillId="0" borderId="0" xfId="0" applyFont="1"/>
    <xf numFmtId="0" fontId="8" fillId="0" borderId="0" xfId="0" applyFont="1"/>
    <xf numFmtId="3" fontId="8" fillId="0" borderId="0" xfId="0" applyNumberFormat="1" applyFont="1"/>
    <xf numFmtId="0" fontId="1" fillId="0" borderId="2" xfId="0" applyFont="1" applyBorder="1" applyAlignment="1">
      <alignment horizontal="center" vertical="center" wrapText="1"/>
    </xf>
    <xf numFmtId="0" fontId="1" fillId="0" borderId="1" xfId="0" applyFont="1" applyBorder="1" applyAlignment="1">
      <alignment horizontal="center" vertical="top"/>
    </xf>
    <xf numFmtId="0" fontId="5" fillId="0" borderId="1" xfId="0" applyFont="1" applyBorder="1" applyAlignment="1">
      <alignment vertical="top" wrapText="1"/>
    </xf>
    <xf numFmtId="0" fontId="5" fillId="0" borderId="1" xfId="0" applyFont="1" applyBorder="1" applyAlignment="1">
      <alignment vertical="top"/>
    </xf>
    <xf numFmtId="0" fontId="5" fillId="0" borderId="1" xfId="0" applyFont="1" applyBorder="1" applyAlignment="1">
      <alignment horizontal="center" vertical="top"/>
    </xf>
    <xf numFmtId="3" fontId="5" fillId="0" borderId="1" xfId="0" applyNumberFormat="1" applyFont="1" applyBorder="1" applyAlignment="1">
      <alignment horizontal="center" vertical="top"/>
    </xf>
    <xf numFmtId="0" fontId="1" fillId="0" borderId="1" xfId="0" applyFont="1" applyBorder="1" applyAlignment="1">
      <alignment vertical="top" wrapText="1"/>
    </xf>
    <xf numFmtId="0" fontId="4" fillId="0" borderId="4" xfId="0" applyFont="1" applyBorder="1" applyAlignment="1">
      <alignment vertical="center" wrapText="1"/>
    </xf>
    <xf numFmtId="3" fontId="6" fillId="0" borderId="4" xfId="0" applyNumberFormat="1" applyFont="1" applyBorder="1" applyAlignment="1">
      <alignment horizontal="right" vertical="center" indent="1"/>
    </xf>
    <xf numFmtId="0" fontId="6" fillId="0" borderId="10" xfId="0" applyFont="1" applyBorder="1" applyAlignment="1">
      <alignment horizontal="center" vertical="center"/>
    </xf>
    <xf numFmtId="0" fontId="1" fillId="5" borderId="2" xfId="0" applyFont="1" applyFill="1" applyBorder="1" applyAlignment="1">
      <alignment horizontal="center" vertical="center"/>
    </xf>
    <xf numFmtId="0" fontId="4" fillId="5" borderId="2" xfId="0" applyFont="1" applyFill="1" applyBorder="1" applyAlignment="1">
      <alignment vertical="center" wrapText="1"/>
    </xf>
    <xf numFmtId="0" fontId="4" fillId="5" borderId="2" xfId="0" applyFont="1" applyFill="1" applyBorder="1" applyAlignment="1">
      <alignment horizontal="center" vertical="center"/>
    </xf>
    <xf numFmtId="0" fontId="5" fillId="5" borderId="2" xfId="0" applyFont="1" applyFill="1" applyBorder="1" applyAlignment="1">
      <alignment horizontal="center" vertical="center"/>
    </xf>
    <xf numFmtId="3" fontId="6" fillId="5" borderId="4" xfId="0" applyNumberFormat="1" applyFont="1" applyFill="1" applyBorder="1" applyAlignment="1">
      <alignment horizontal="right" vertical="center" indent="1"/>
    </xf>
    <xf numFmtId="0" fontId="6" fillId="5" borderId="2" xfId="0" applyFont="1" applyFill="1" applyBorder="1" applyAlignment="1">
      <alignment horizontal="center" vertical="center"/>
    </xf>
    <xf numFmtId="0" fontId="5" fillId="5" borderId="4" xfId="0" applyFont="1" applyFill="1" applyBorder="1" applyAlignment="1">
      <alignment vertical="center" wrapText="1"/>
    </xf>
    <xf numFmtId="3" fontId="6" fillId="5" borderId="2" xfId="0" applyNumberFormat="1" applyFont="1" applyFill="1" applyBorder="1" applyAlignment="1">
      <alignment horizontal="right" vertical="center" indent="1"/>
    </xf>
    <xf numFmtId="0" fontId="1" fillId="5" borderId="4" xfId="0" applyFont="1" applyFill="1" applyBorder="1" applyAlignment="1">
      <alignment horizontal="center" vertical="center"/>
    </xf>
    <xf numFmtId="0" fontId="6" fillId="5" borderId="10" xfId="0" applyFont="1" applyFill="1" applyBorder="1" applyAlignment="1">
      <alignment horizontal="center" vertical="center"/>
    </xf>
    <xf numFmtId="0" fontId="5" fillId="5" borderId="2" xfId="0" applyFont="1" applyFill="1" applyBorder="1" applyAlignment="1">
      <alignment vertical="center" wrapText="1"/>
    </xf>
    <xf numFmtId="0" fontId="5" fillId="5" borderId="11" xfId="0" applyFont="1" applyFill="1" applyBorder="1" applyAlignment="1">
      <alignment horizontal="center" vertical="center"/>
    </xf>
    <xf numFmtId="0" fontId="6" fillId="5" borderId="4" xfId="0" applyFont="1" applyFill="1" applyBorder="1" applyAlignment="1">
      <alignment horizontal="left" vertical="center"/>
    </xf>
    <xf numFmtId="0" fontId="5" fillId="5" borderId="4" xfId="0" applyFont="1" applyFill="1" applyBorder="1" applyAlignment="1">
      <alignment horizontal="center" vertical="center"/>
    </xf>
    <xf numFmtId="0" fontId="1" fillId="5" borderId="2" xfId="0" applyFont="1" applyFill="1" applyBorder="1" applyAlignment="1">
      <alignment horizontal="center" vertical="center" wrapText="1"/>
    </xf>
    <xf numFmtId="0" fontId="0" fillId="0" borderId="0" xfId="0" applyAlignment="1">
      <alignment vertical="top" wrapText="1"/>
    </xf>
    <xf numFmtId="0" fontId="1" fillId="0" borderId="4" xfId="0" applyFont="1" applyBorder="1" applyAlignment="1">
      <alignment horizontal="center" vertical="top"/>
    </xf>
    <xf numFmtId="0" fontId="6" fillId="0" borderId="10" xfId="0" applyFont="1" applyBorder="1" applyAlignment="1">
      <alignment horizontal="center" vertical="top"/>
    </xf>
    <xf numFmtId="0" fontId="1" fillId="0" borderId="2" xfId="0" applyFont="1" applyBorder="1" applyAlignment="1">
      <alignment horizontal="center" vertical="top" wrapText="1"/>
    </xf>
    <xf numFmtId="0" fontId="1" fillId="0" borderId="2" xfId="0" applyFont="1" applyBorder="1" applyAlignment="1">
      <alignment horizontal="center" vertical="top"/>
    </xf>
    <xf numFmtId="3" fontId="6" fillId="0" borderId="4" xfId="0" applyNumberFormat="1" applyFont="1" applyBorder="1" applyAlignment="1">
      <alignment horizontal="right" vertical="top" indent="1"/>
    </xf>
    <xf numFmtId="0" fontId="1" fillId="5" borderId="4" xfId="0" applyFont="1" applyFill="1" applyBorder="1" applyAlignment="1">
      <alignment horizontal="center" vertical="top"/>
    </xf>
    <xf numFmtId="0" fontId="6" fillId="5" borderId="10" xfId="0" applyFont="1" applyFill="1" applyBorder="1" applyAlignment="1">
      <alignment horizontal="center" vertical="top"/>
    </xf>
    <xf numFmtId="0" fontId="1" fillId="5" borderId="2" xfId="0" applyFont="1" applyFill="1" applyBorder="1" applyAlignment="1">
      <alignment horizontal="center" vertical="top" wrapText="1"/>
    </xf>
    <xf numFmtId="0" fontId="1" fillId="5" borderId="2" xfId="0" applyFont="1" applyFill="1" applyBorder="1" applyAlignment="1">
      <alignment horizontal="center" vertical="top"/>
    </xf>
    <xf numFmtId="3" fontId="6" fillId="5" borderId="4" xfId="0" applyNumberFormat="1" applyFont="1" applyFill="1" applyBorder="1" applyAlignment="1">
      <alignment horizontal="right" vertical="top" indent="1"/>
    </xf>
    <xf numFmtId="0" fontId="6" fillId="5" borderId="15" xfId="0" applyFont="1" applyFill="1" applyBorder="1" applyAlignment="1">
      <alignment horizontal="center" vertical="top"/>
    </xf>
    <xf numFmtId="3" fontId="6" fillId="5" borderId="2" xfId="0" applyNumberFormat="1" applyFont="1" applyFill="1" applyBorder="1" applyAlignment="1">
      <alignment horizontal="right" vertical="top" indent="1"/>
    </xf>
    <xf numFmtId="0" fontId="10" fillId="0" borderId="0" xfId="0" applyFont="1" applyAlignment="1">
      <alignment wrapText="1"/>
    </xf>
    <xf numFmtId="0" fontId="10" fillId="0" borderId="0" xfId="0" applyFont="1" applyAlignment="1">
      <alignment vertical="top" wrapText="1"/>
    </xf>
    <xf numFmtId="0" fontId="1" fillId="4" borderId="1" xfId="0" applyFont="1" applyFill="1" applyBorder="1" applyAlignment="1">
      <alignment horizontal="center" vertical="top" wrapText="1"/>
    </xf>
    <xf numFmtId="0" fontId="1" fillId="2" borderId="1" xfId="0" applyFont="1" applyFill="1" applyBorder="1" applyAlignment="1">
      <alignment horizontal="center" vertical="top" wrapText="1"/>
    </xf>
    <xf numFmtId="0" fontId="1" fillId="3" borderId="1" xfId="0" applyFont="1" applyFill="1" applyBorder="1" applyAlignment="1">
      <alignment horizontal="center" vertical="top" wrapText="1"/>
    </xf>
    <xf numFmtId="0" fontId="6" fillId="0" borderId="4" xfId="0" applyFont="1" applyBorder="1" applyAlignment="1">
      <alignment horizontal="left" vertical="top" wrapText="1" indent="1"/>
    </xf>
    <xf numFmtId="0" fontId="6" fillId="0" borderId="5" xfId="0" applyFont="1" applyBorder="1" applyAlignment="1">
      <alignment horizontal="left" vertical="top" wrapText="1" indent="1"/>
    </xf>
    <xf numFmtId="0" fontId="6" fillId="0" borderId="14" xfId="0" applyFont="1" applyBorder="1" applyAlignment="1">
      <alignment horizontal="left" vertical="top" wrapText="1" indent="1"/>
    </xf>
    <xf numFmtId="0" fontId="1" fillId="5" borderId="3" xfId="0" applyFont="1" applyFill="1" applyBorder="1" applyAlignment="1">
      <alignment horizontal="left" vertical="top" wrapText="1"/>
    </xf>
    <xf numFmtId="0" fontId="1" fillId="5" borderId="13" xfId="0" applyFont="1" applyFill="1" applyBorder="1" applyAlignment="1">
      <alignment horizontal="left" vertical="top" wrapText="1"/>
    </xf>
    <xf numFmtId="0" fontId="1" fillId="5" borderId="6" xfId="0" applyFont="1" applyFill="1" applyBorder="1" applyAlignment="1">
      <alignment horizontal="left" vertical="top" wrapText="1"/>
    </xf>
    <xf numFmtId="0" fontId="1" fillId="0" borderId="7" xfId="0" applyFont="1" applyBorder="1" applyAlignment="1">
      <alignment horizontal="left" vertical="top" wrapText="1"/>
    </xf>
    <xf numFmtId="0" fontId="1" fillId="0" borderId="12" xfId="0" applyFont="1" applyBorder="1" applyAlignment="1">
      <alignment horizontal="left" vertical="top" wrapText="1"/>
    </xf>
    <xf numFmtId="0" fontId="1" fillId="0" borderId="4" xfId="0" applyFont="1" applyBorder="1" applyAlignment="1">
      <alignment horizontal="left" vertical="top" wrapText="1"/>
    </xf>
    <xf numFmtId="0" fontId="1" fillId="0" borderId="5" xfId="0" applyFont="1" applyBorder="1" applyAlignment="1">
      <alignment horizontal="left" vertical="top" wrapText="1"/>
    </xf>
    <xf numFmtId="0" fontId="1" fillId="0" borderId="9" xfId="0" applyFont="1" applyBorder="1" applyAlignment="1">
      <alignment horizontal="left" vertical="top" wrapText="1"/>
    </xf>
    <xf numFmtId="0" fontId="1" fillId="5" borderId="4" xfId="0" applyFont="1" applyFill="1" applyBorder="1" applyAlignment="1">
      <alignment horizontal="left" vertical="top" wrapText="1"/>
    </xf>
    <xf numFmtId="0" fontId="1" fillId="5" borderId="5" xfId="0" applyFont="1" applyFill="1" applyBorder="1" applyAlignment="1">
      <alignment horizontal="left" vertical="top" wrapText="1"/>
    </xf>
    <xf numFmtId="0" fontId="1" fillId="5" borderId="9" xfId="0" applyFont="1" applyFill="1" applyBorder="1" applyAlignment="1">
      <alignment horizontal="left" vertical="top"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5" borderId="7" xfId="0" applyFont="1" applyFill="1" applyBorder="1" applyAlignment="1">
      <alignment horizontal="left" vertical="top" wrapText="1"/>
    </xf>
    <xf numFmtId="0" fontId="6" fillId="5" borderId="8" xfId="0" applyFont="1" applyFill="1" applyBorder="1" applyAlignment="1">
      <alignment horizontal="left" vertical="top" wrapText="1"/>
    </xf>
    <xf numFmtId="0" fontId="1" fillId="4" borderId="1" xfId="0" applyFont="1" applyFill="1" applyBorder="1" applyAlignment="1">
      <alignment horizontal="center" vertical="top" wrapText="1"/>
    </xf>
    <xf numFmtId="0" fontId="1" fillId="4" borderId="1" xfId="0" applyFont="1" applyFill="1" applyBorder="1" applyAlignment="1">
      <alignment horizontal="center" vertical="top"/>
    </xf>
    <xf numFmtId="0" fontId="1" fillId="3" borderId="1" xfId="0" applyFont="1" applyFill="1" applyBorder="1" applyAlignment="1">
      <alignment horizontal="center" vertical="top"/>
    </xf>
    <xf numFmtId="0" fontId="1" fillId="3" borderId="1" xfId="0" applyFont="1" applyFill="1" applyBorder="1" applyAlignment="1">
      <alignment horizontal="center" vertical="center"/>
    </xf>
    <xf numFmtId="0" fontId="1" fillId="2" borderId="1" xfId="0" applyFont="1" applyFill="1" applyBorder="1" applyAlignment="1">
      <alignment horizontal="center" vertical="top" wrapText="1"/>
    </xf>
    <xf numFmtId="0" fontId="1" fillId="2" borderId="1" xfId="0" applyFont="1" applyFill="1" applyBorder="1" applyAlignment="1">
      <alignment horizontal="center" vertical="top"/>
    </xf>
    <xf numFmtId="0" fontId="1" fillId="3" borderId="1" xfId="0" applyFont="1" applyFill="1" applyBorder="1" applyAlignment="1">
      <alignment horizontal="center" vertical="top"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J67"/>
  <sheetViews>
    <sheetView zoomScale="112" zoomScaleNormal="112" workbookViewId="0">
      <pane ySplit="2" topLeftCell="A31" activePane="bottomLeft" state="frozen"/>
      <selection pane="bottomLeft" activeCell="J52" sqref="J52:J54"/>
    </sheetView>
  </sheetViews>
  <sheetFormatPr defaultColWidth="9.140625" defaultRowHeight="12.75" x14ac:dyDescent="0.25"/>
  <cols>
    <col min="1" max="1" width="13.42578125" style="2" customWidth="1"/>
    <col min="2" max="2" width="9" style="2" customWidth="1"/>
    <col min="3" max="3" width="19.140625" style="13" customWidth="1"/>
    <col min="4" max="4" width="29.140625" style="13" customWidth="1"/>
    <col min="5" max="5" width="13.42578125" style="2" customWidth="1"/>
    <col min="6" max="6" width="13.5703125" style="2" customWidth="1"/>
    <col min="7" max="7" width="10.5703125" style="2" bestFit="1" customWidth="1"/>
    <col min="8" max="8" width="9" style="2" customWidth="1"/>
    <col min="9" max="9" width="16.140625" style="3" customWidth="1"/>
    <col min="10" max="10" width="56.28515625" style="4" customWidth="1"/>
    <col min="11" max="16384" width="9.140625" style="1"/>
  </cols>
  <sheetData>
    <row r="1" spans="1:10" s="6" customFormat="1" ht="11.25" x14ac:dyDescent="0.25">
      <c r="A1" s="5"/>
      <c r="B1" s="5" t="s">
        <v>4</v>
      </c>
      <c r="C1" s="12" t="s">
        <v>5</v>
      </c>
      <c r="D1" s="12" t="s">
        <v>5</v>
      </c>
      <c r="E1" s="5" t="s">
        <v>4</v>
      </c>
      <c r="F1" s="5" t="s">
        <v>4</v>
      </c>
      <c r="G1" s="5" t="s">
        <v>4</v>
      </c>
      <c r="H1" s="5" t="s">
        <v>4</v>
      </c>
      <c r="I1" s="5" t="s">
        <v>4</v>
      </c>
      <c r="J1" s="5" t="s">
        <v>4</v>
      </c>
    </row>
    <row r="2" spans="1:10" ht="51" customHeight="1" x14ac:dyDescent="0.25">
      <c r="A2" s="67" t="s">
        <v>6</v>
      </c>
      <c r="B2" s="69" t="s">
        <v>0</v>
      </c>
      <c r="C2" s="68" t="s">
        <v>7</v>
      </c>
      <c r="D2" s="68" t="s">
        <v>8</v>
      </c>
      <c r="E2" s="69" t="s">
        <v>9</v>
      </c>
      <c r="F2" s="69" t="s">
        <v>10</v>
      </c>
      <c r="G2" s="69" t="s">
        <v>11</v>
      </c>
      <c r="H2" s="69" t="s">
        <v>12</v>
      </c>
      <c r="I2" s="8" t="s">
        <v>15</v>
      </c>
      <c r="J2" s="7" t="s">
        <v>14</v>
      </c>
    </row>
    <row r="3" spans="1:10" ht="39.75" customHeight="1" x14ac:dyDescent="0.25">
      <c r="A3" s="14" t="str">
        <f>IF(B3&lt;&gt;"",CONCATENATE(B3," - int - ",IF(COUNTA($B3:B$3)/2-TRUNC(COUNTA($B3:B$3)/2)=0,TRUNC(COUNTA($B3:B$3)/2),TRUNC(COUNTA($B3:B$3)/2)+1)),"")</f>
        <v>SOM - int - 1</v>
      </c>
      <c r="B3" s="14" t="s">
        <v>3</v>
      </c>
      <c r="C3" s="15" t="s">
        <v>16</v>
      </c>
      <c r="D3" s="15" t="s">
        <v>17</v>
      </c>
      <c r="E3" s="18"/>
      <c r="F3" s="14"/>
      <c r="G3" s="18">
        <v>20</v>
      </c>
      <c r="H3" s="18">
        <v>50</v>
      </c>
      <c r="I3" s="16">
        <v>-9040</v>
      </c>
      <c r="J3" s="70" t="s">
        <v>48</v>
      </c>
    </row>
    <row r="4" spans="1:10" ht="25.5" x14ac:dyDescent="0.25">
      <c r="A4" s="14" t="str">
        <f>IF(B4&lt;&gt;"",CONCATENATE(B4," - int - ",IF(COUNTA($B$3:B4)/2-TRUNC(COUNTA($B$3:B4)/2)=0,TRUNC(COUNTA($B$3:B4)/2),TRUNC(COUNTA($B$3:B4)/2)+1)),"")</f>
        <v>SOM - int - 1</v>
      </c>
      <c r="B4" s="14" t="s">
        <v>3</v>
      </c>
      <c r="C4" s="15" t="s">
        <v>16</v>
      </c>
      <c r="D4" s="15" t="s">
        <v>17</v>
      </c>
      <c r="E4" s="18"/>
      <c r="F4" s="14"/>
      <c r="G4" s="18">
        <v>20</v>
      </c>
      <c r="H4" s="18">
        <v>55</v>
      </c>
      <c r="I4" s="16">
        <v>-13230</v>
      </c>
      <c r="J4" s="71"/>
    </row>
    <row r="5" spans="1:10" ht="38.25" x14ac:dyDescent="0.25">
      <c r="A5" s="14" t="str">
        <f>IF(B5&lt;&gt;"",CONCATENATE(B5," - int - ",IF(COUNTA($B$3:B5)/2-TRUNC(COUNTA($B$3:B5)/2)=0,TRUNC(COUNTA($B$3:B5)/2),TRUNC(COUNTA($B$3:B5)/2)+1)),"")</f>
        <v>SOM - int - 2</v>
      </c>
      <c r="B5" s="14" t="s">
        <v>3</v>
      </c>
      <c r="C5" s="15" t="s">
        <v>16</v>
      </c>
      <c r="D5" s="15" t="s">
        <v>17</v>
      </c>
      <c r="E5" s="18" t="s">
        <v>18</v>
      </c>
      <c r="F5" s="17" t="s">
        <v>19</v>
      </c>
      <c r="G5" s="18">
        <v>20</v>
      </c>
      <c r="H5" s="18">
        <v>55</v>
      </c>
      <c r="I5" s="16">
        <v>-131</v>
      </c>
      <c r="J5" s="71"/>
    </row>
    <row r="6" spans="1:10" ht="25.5" x14ac:dyDescent="0.25">
      <c r="A6" s="14" t="str">
        <f>IF(B6&lt;&gt;"",CONCATENATE(B6," - int - ",IF(COUNTA($B$3:B6)/2-TRUNC(COUNTA($B$3:B6)/2)=0,TRUNC(COUNTA($B$3:B6)/2),TRUNC(COUNTA($B$3:B6)/2)+1)),"")</f>
        <v>SOM - int - 2</v>
      </c>
      <c r="B6" s="14" t="s">
        <v>3</v>
      </c>
      <c r="C6" s="15" t="s">
        <v>16</v>
      </c>
      <c r="D6" s="15" t="s">
        <v>17</v>
      </c>
      <c r="E6" s="18"/>
      <c r="F6" s="14"/>
      <c r="G6" s="18">
        <v>60</v>
      </c>
      <c r="H6" s="18">
        <v>61</v>
      </c>
      <c r="I6" s="16">
        <v>-2950</v>
      </c>
      <c r="J6" s="71"/>
    </row>
    <row r="7" spans="1:10" ht="25.5" x14ac:dyDescent="0.25">
      <c r="A7" s="14" t="str">
        <f>IF(B7&lt;&gt;"",CONCATENATE(B7," - int - ",IF(COUNTA($B$3:B7)/2-TRUNC(COUNTA($B$3:B7)/2)=0,TRUNC(COUNTA($B$3:B7)/2),TRUNC(COUNTA($B$3:B7)/2)+1)),"")</f>
        <v>SOM - int - 3</v>
      </c>
      <c r="B7" s="14" t="s">
        <v>3</v>
      </c>
      <c r="C7" s="15" t="s">
        <v>16</v>
      </c>
      <c r="D7" s="15" t="s">
        <v>20</v>
      </c>
      <c r="E7" s="18"/>
      <c r="F7" s="14"/>
      <c r="G7" s="18">
        <v>20</v>
      </c>
      <c r="H7" s="18">
        <v>50</v>
      </c>
      <c r="I7" s="16">
        <v>74</v>
      </c>
      <c r="J7" s="71"/>
    </row>
    <row r="8" spans="1:10" ht="25.5" x14ac:dyDescent="0.25">
      <c r="A8" s="14" t="str">
        <f>IF(B8&lt;&gt;"",CONCATENATE(B8," - int - ",IF(COUNTA($B$3:B8)/2-TRUNC(COUNTA($B$3:B8)/2)=0,TRUNC(COUNTA($B$3:B8)/2),TRUNC(COUNTA($B$3:B8)/2)+1)),"")</f>
        <v>SOM - int - 3</v>
      </c>
      <c r="B8" s="14" t="s">
        <v>3</v>
      </c>
      <c r="C8" s="15" t="s">
        <v>16</v>
      </c>
      <c r="D8" s="15" t="s">
        <v>20</v>
      </c>
      <c r="E8" s="18"/>
      <c r="F8" s="14"/>
      <c r="G8" s="18">
        <v>20</v>
      </c>
      <c r="H8" s="18">
        <v>55</v>
      </c>
      <c r="I8" s="16">
        <v>101</v>
      </c>
      <c r="J8" s="71"/>
    </row>
    <row r="9" spans="1:10" ht="38.25" x14ac:dyDescent="0.25">
      <c r="A9" s="14" t="str">
        <f>IF(B9&lt;&gt;"",CONCATENATE(B9," - int - ",IF(COUNTA($B$3:B9)/2-TRUNC(COUNTA($B$3:B9)/2)=0,TRUNC(COUNTA($B$3:B9)/2),TRUNC(COUNTA($B$3:B9)/2)+1)),"")</f>
        <v>SOM - int - 4</v>
      </c>
      <c r="B9" s="14" t="s">
        <v>3</v>
      </c>
      <c r="C9" s="15" t="s">
        <v>16</v>
      </c>
      <c r="D9" s="15" t="s">
        <v>20</v>
      </c>
      <c r="E9" s="18" t="s">
        <v>18</v>
      </c>
      <c r="F9" s="17" t="s">
        <v>19</v>
      </c>
      <c r="G9" s="18">
        <v>20</v>
      </c>
      <c r="H9" s="18">
        <v>55</v>
      </c>
      <c r="I9" s="16">
        <v>1</v>
      </c>
      <c r="J9" s="71"/>
    </row>
    <row r="10" spans="1:10" ht="25.5" x14ac:dyDescent="0.25">
      <c r="A10" s="14" t="str">
        <f>IF(B10&lt;&gt;"",CONCATENATE(B10," - int - ",IF(COUNTA($B$3:B10)/2-TRUNC(COUNTA($B$3:B10)/2)=0,TRUNC(COUNTA($B$3:B10)/2),TRUNC(COUNTA($B$3:B10)/2)+1)),"")</f>
        <v>SOM - int - 4</v>
      </c>
      <c r="B10" s="14" t="s">
        <v>3</v>
      </c>
      <c r="C10" s="15" t="s">
        <v>16</v>
      </c>
      <c r="D10" s="15" t="s">
        <v>20</v>
      </c>
      <c r="E10" s="18"/>
      <c r="F10" s="14"/>
      <c r="G10" s="18">
        <v>60</v>
      </c>
      <c r="H10" s="18">
        <v>61</v>
      </c>
      <c r="I10" s="16">
        <v>17</v>
      </c>
      <c r="J10" s="71"/>
    </row>
    <row r="11" spans="1:10" ht="25.5" x14ac:dyDescent="0.25">
      <c r="A11" s="14" t="str">
        <f>IF(B11&lt;&gt;"",CONCATENATE(B11," - int - ",IF(COUNTA($B$3:B11)/2-TRUNC(COUNTA($B$3:B11)/2)=0,TRUNC(COUNTA($B$3:B11)/2),TRUNC(COUNTA($B$3:B11)/2)+1)),"")</f>
        <v>SOM - int - 5</v>
      </c>
      <c r="B11" s="14" t="s">
        <v>3</v>
      </c>
      <c r="C11" s="15" t="s">
        <v>16</v>
      </c>
      <c r="D11" s="15" t="s">
        <v>21</v>
      </c>
      <c r="E11" s="18"/>
      <c r="F11" s="14"/>
      <c r="G11" s="18">
        <v>20</v>
      </c>
      <c r="H11" s="18">
        <v>50</v>
      </c>
      <c r="I11" s="16">
        <v>58555</v>
      </c>
      <c r="J11" s="71"/>
    </row>
    <row r="12" spans="1:10" ht="25.5" x14ac:dyDescent="0.25">
      <c r="A12" s="14" t="str">
        <f>IF(B12&lt;&gt;"",CONCATENATE(B12," - int - ",IF(COUNTA($B$3:B12)/2-TRUNC(COUNTA($B$3:B12)/2)=0,TRUNC(COUNTA($B$3:B12)/2),TRUNC(COUNTA($B$3:B12)/2)+1)),"")</f>
        <v>SOM - int - 5</v>
      </c>
      <c r="B12" s="14" t="s">
        <v>3</v>
      </c>
      <c r="C12" s="15" t="s">
        <v>16</v>
      </c>
      <c r="D12" s="15" t="s">
        <v>21</v>
      </c>
      <c r="E12" s="18"/>
      <c r="F12" s="14"/>
      <c r="G12" s="18">
        <v>20</v>
      </c>
      <c r="H12" s="18">
        <v>55</v>
      </c>
      <c r="I12" s="16">
        <v>45300</v>
      </c>
      <c r="J12" s="71"/>
    </row>
    <row r="13" spans="1:10" ht="38.25" x14ac:dyDescent="0.25">
      <c r="A13" s="14" t="str">
        <f>IF(B13&lt;&gt;"",CONCATENATE(B13," - int - ",IF(COUNTA($B$3:B13)/2-TRUNC(COUNTA($B$3:B13)/2)=0,TRUNC(COUNTA($B$3:B13)/2),TRUNC(COUNTA($B$3:B13)/2)+1)),"")</f>
        <v>SOM - int - 6</v>
      </c>
      <c r="B13" s="14" t="s">
        <v>3</v>
      </c>
      <c r="C13" s="15" t="s">
        <v>16</v>
      </c>
      <c r="D13" s="15" t="s">
        <v>21</v>
      </c>
      <c r="E13" s="18" t="s">
        <v>18</v>
      </c>
      <c r="F13" s="17" t="s">
        <v>19</v>
      </c>
      <c r="G13" s="18">
        <v>20</v>
      </c>
      <c r="H13" s="18">
        <v>55</v>
      </c>
      <c r="I13" s="16">
        <v>374</v>
      </c>
      <c r="J13" s="71"/>
    </row>
    <row r="14" spans="1:10" ht="25.5" x14ac:dyDescent="0.25">
      <c r="A14" s="14" t="str">
        <f>IF(B14&lt;&gt;"",CONCATENATE(B14," - int - ",IF(COUNTA($B$3:B14)/2-TRUNC(COUNTA($B$3:B14)/2)=0,TRUNC(COUNTA($B$3:B14)/2),TRUNC(COUNTA($B$3:B14)/2)+1)),"")</f>
        <v>SOM - int - 6</v>
      </c>
      <c r="B14" s="14" t="s">
        <v>3</v>
      </c>
      <c r="C14" s="15" t="s">
        <v>16</v>
      </c>
      <c r="D14" s="15" t="s">
        <v>21</v>
      </c>
      <c r="E14" s="18"/>
      <c r="F14" s="14"/>
      <c r="G14" s="18">
        <v>60</v>
      </c>
      <c r="H14" s="18">
        <v>61</v>
      </c>
      <c r="I14" s="16">
        <v>14562</v>
      </c>
      <c r="J14" s="71"/>
    </row>
    <row r="15" spans="1:10" ht="25.5" x14ac:dyDescent="0.25">
      <c r="A15" s="14" t="str">
        <f>IF(B15&lt;&gt;"",CONCATENATE(B15," - int - ",IF(COUNTA($B$3:B15)/2-TRUNC(COUNTA($B$3:B15)/2)=0,TRUNC(COUNTA($B$3:B15)/2),TRUNC(COUNTA($B$3:B15)/2)+1)),"")</f>
        <v>SOM - int - 7</v>
      </c>
      <c r="B15" s="14" t="s">
        <v>3</v>
      </c>
      <c r="C15" s="15" t="s">
        <v>16</v>
      </c>
      <c r="D15" s="15" t="s">
        <v>22</v>
      </c>
      <c r="E15" s="18"/>
      <c r="F15" s="14"/>
      <c r="G15" s="18">
        <v>20</v>
      </c>
      <c r="H15" s="18">
        <v>50</v>
      </c>
      <c r="I15" s="16">
        <v>-3104</v>
      </c>
      <c r="J15" s="71"/>
    </row>
    <row r="16" spans="1:10" ht="25.5" x14ac:dyDescent="0.25">
      <c r="A16" s="14" t="str">
        <f>IF(B16&lt;&gt;"",CONCATENATE(B16," - int - ",IF(COUNTA($B$3:B16)/2-TRUNC(COUNTA($B$3:B16)/2)=0,TRUNC(COUNTA($B$3:B16)/2),TRUNC(COUNTA($B$3:B16)/2)+1)),"")</f>
        <v>SOM - int - 7</v>
      </c>
      <c r="B16" s="14" t="s">
        <v>3</v>
      </c>
      <c r="C16" s="15" t="s">
        <v>16</v>
      </c>
      <c r="D16" s="15" t="s">
        <v>22</v>
      </c>
      <c r="E16" s="18"/>
      <c r="F16" s="14"/>
      <c r="G16" s="18">
        <v>20</v>
      </c>
      <c r="H16" s="18">
        <v>55</v>
      </c>
      <c r="I16" s="16">
        <v>-2520</v>
      </c>
      <c r="J16" s="71"/>
    </row>
    <row r="17" spans="1:10" ht="38.25" x14ac:dyDescent="0.25">
      <c r="A17" s="14" t="str">
        <f>IF(B17&lt;&gt;"",CONCATENATE(B17," - int - ",IF(COUNTA($B$3:B17)/2-TRUNC(COUNTA($B$3:B17)/2)=0,TRUNC(COUNTA($B$3:B17)/2),TRUNC(COUNTA($B$3:B17)/2)+1)),"")</f>
        <v>SOM - int - 8</v>
      </c>
      <c r="B17" s="14" t="s">
        <v>3</v>
      </c>
      <c r="C17" s="15" t="s">
        <v>16</v>
      </c>
      <c r="D17" s="15" t="s">
        <v>22</v>
      </c>
      <c r="E17" s="18" t="s">
        <v>18</v>
      </c>
      <c r="F17" s="17" t="s">
        <v>19</v>
      </c>
      <c r="G17" s="18">
        <v>20</v>
      </c>
      <c r="H17" s="18">
        <v>55</v>
      </c>
      <c r="I17" s="16">
        <v>-17</v>
      </c>
      <c r="J17" s="71"/>
    </row>
    <row r="18" spans="1:10" ht="25.5" x14ac:dyDescent="0.25">
      <c r="A18" s="14" t="str">
        <f>IF(B18&lt;&gt;"",CONCATENATE(B18," - int - ",IF(COUNTA($B$3:B18)/2-TRUNC(COUNTA($B$3:B18)/2)=0,TRUNC(COUNTA($B$3:B18)/2),TRUNC(COUNTA($B$3:B18)/2)+1)),"")</f>
        <v>SOM - int - 8</v>
      </c>
      <c r="B18" s="14" t="s">
        <v>3</v>
      </c>
      <c r="C18" s="15" t="s">
        <v>16</v>
      </c>
      <c r="D18" s="15" t="s">
        <v>22</v>
      </c>
      <c r="E18" s="18"/>
      <c r="F18" s="14"/>
      <c r="G18" s="18">
        <v>60</v>
      </c>
      <c r="H18" s="18">
        <v>61</v>
      </c>
      <c r="I18" s="16">
        <v>-1548</v>
      </c>
      <c r="J18" s="71"/>
    </row>
    <row r="19" spans="1:10" ht="25.5" x14ac:dyDescent="0.25">
      <c r="A19" s="14" t="str">
        <f>IF(B19&lt;&gt;"",CONCATENATE(B19," - int - ",IF(COUNTA($B$3:B19)/2-TRUNC(COUNTA($B$3:B19)/2)=0,TRUNC(COUNTA($B$3:B19)/2),TRUNC(COUNTA($B$3:B19)/2)+1)),"")</f>
        <v>SOM - int - 9</v>
      </c>
      <c r="B19" s="14" t="s">
        <v>3</v>
      </c>
      <c r="C19" s="15" t="s">
        <v>16</v>
      </c>
      <c r="D19" s="15" t="s">
        <v>23</v>
      </c>
      <c r="E19" s="18"/>
      <c r="F19" s="14"/>
      <c r="G19" s="18">
        <v>20</v>
      </c>
      <c r="H19" s="18">
        <v>50</v>
      </c>
      <c r="I19" s="16">
        <v>11276</v>
      </c>
      <c r="J19" s="71"/>
    </row>
    <row r="20" spans="1:10" ht="25.5" x14ac:dyDescent="0.25">
      <c r="A20" s="14" t="str">
        <f>IF(B20&lt;&gt;"",CONCATENATE(B20," - int - ",IF(COUNTA($B$3:B20)/2-TRUNC(COUNTA($B$3:B20)/2)=0,TRUNC(COUNTA($B$3:B20)/2),TRUNC(COUNTA($B$3:B20)/2)+1)),"")</f>
        <v>SOM - int - 9</v>
      </c>
      <c r="B20" s="14" t="s">
        <v>3</v>
      </c>
      <c r="C20" s="15" t="s">
        <v>16</v>
      </c>
      <c r="D20" s="15" t="s">
        <v>23</v>
      </c>
      <c r="E20" s="18"/>
      <c r="F20" s="14"/>
      <c r="G20" s="18">
        <v>20</v>
      </c>
      <c r="H20" s="18">
        <v>55</v>
      </c>
      <c r="I20" s="16">
        <v>4153</v>
      </c>
      <c r="J20" s="71"/>
    </row>
    <row r="21" spans="1:10" ht="38.25" x14ac:dyDescent="0.25">
      <c r="A21" s="14" t="str">
        <f>IF(B21&lt;&gt;"",CONCATENATE(B21," - int - ",IF(COUNTA($B$3:B21)/2-TRUNC(COUNTA($B$3:B21)/2)=0,TRUNC(COUNTA($B$3:B21)/2),TRUNC(COUNTA($B$3:B21)/2)+1)),"")</f>
        <v>SOM - int - 10</v>
      </c>
      <c r="B21" s="14" t="s">
        <v>3</v>
      </c>
      <c r="C21" s="15" t="s">
        <v>16</v>
      </c>
      <c r="D21" s="15" t="s">
        <v>23</v>
      </c>
      <c r="E21" s="18" t="s">
        <v>18</v>
      </c>
      <c r="F21" s="17" t="s">
        <v>19</v>
      </c>
      <c r="G21" s="18">
        <v>20</v>
      </c>
      <c r="H21" s="18">
        <v>55</v>
      </c>
      <c r="I21" s="16">
        <v>36</v>
      </c>
      <c r="J21" s="71"/>
    </row>
    <row r="22" spans="1:10" ht="25.5" x14ac:dyDescent="0.25">
      <c r="A22" s="14" t="str">
        <f>IF(B22&lt;&gt;"",CONCATENATE(B22," - int - ",IF(COUNTA($B$3:B22)/2-TRUNC(COUNTA($B$3:B22)/2)=0,TRUNC(COUNTA($B$3:B22)/2),TRUNC(COUNTA($B$3:B22)/2)+1)),"")</f>
        <v>SOM - int - 10</v>
      </c>
      <c r="B22" s="14" t="s">
        <v>3</v>
      </c>
      <c r="C22" s="15" t="s">
        <v>16</v>
      </c>
      <c r="D22" s="15" t="s">
        <v>23</v>
      </c>
      <c r="E22" s="18"/>
      <c r="F22" s="14"/>
      <c r="G22" s="18">
        <v>60</v>
      </c>
      <c r="H22" s="18">
        <v>61</v>
      </c>
      <c r="I22" s="16">
        <v>835</v>
      </c>
      <c r="J22" s="71"/>
    </row>
    <row r="23" spans="1:10" ht="25.5" x14ac:dyDescent="0.25">
      <c r="A23" s="14" t="str">
        <f>IF(B23&lt;&gt;"",CONCATENATE(B23," - int - ",IF(COUNTA($B$3:B23)/2-TRUNC(COUNTA($B$3:B23)/2)=0,TRUNC(COUNTA($B$3:B23)/2),TRUNC(COUNTA($B$3:B23)/2)+1)),"")</f>
        <v>SOM - int - 11</v>
      </c>
      <c r="B23" s="14" t="s">
        <v>3</v>
      </c>
      <c r="C23" s="15" t="s">
        <v>24</v>
      </c>
      <c r="D23" s="15" t="s">
        <v>25</v>
      </c>
      <c r="E23" s="18"/>
      <c r="F23" s="14"/>
      <c r="G23" s="18">
        <v>20</v>
      </c>
      <c r="H23" s="18">
        <v>50</v>
      </c>
      <c r="I23" s="16">
        <v>15413</v>
      </c>
      <c r="J23" s="71"/>
    </row>
    <row r="24" spans="1:10" ht="25.5" x14ac:dyDescent="0.25">
      <c r="A24" s="14" t="str">
        <f>IF(B24&lt;&gt;"",CONCATENATE(B24," - int - ",IF(COUNTA($B$3:B24)/2-TRUNC(COUNTA($B$3:B24)/2)=0,TRUNC(COUNTA($B$3:B24)/2),TRUNC(COUNTA($B$3:B24)/2)+1)),"")</f>
        <v>SOM - int - 11</v>
      </c>
      <c r="B24" s="14" t="s">
        <v>3</v>
      </c>
      <c r="C24" s="15" t="s">
        <v>24</v>
      </c>
      <c r="D24" s="15" t="s">
        <v>25</v>
      </c>
      <c r="E24" s="18"/>
      <c r="F24" s="14"/>
      <c r="G24" s="18">
        <v>20</v>
      </c>
      <c r="H24" s="18">
        <v>55</v>
      </c>
      <c r="I24" s="16">
        <v>6150</v>
      </c>
      <c r="J24" s="71"/>
    </row>
    <row r="25" spans="1:10" ht="38.25" x14ac:dyDescent="0.25">
      <c r="A25" s="14" t="str">
        <f>IF(B25&lt;&gt;"",CONCATENATE(B25," - int - ",IF(COUNTA($B$3:B25)/2-TRUNC(COUNTA($B$3:B25)/2)=0,TRUNC(COUNTA($B$3:B25)/2),TRUNC(COUNTA($B$3:B25)/2)+1)),"")</f>
        <v>SOM - int - 12</v>
      </c>
      <c r="B25" s="14" t="s">
        <v>3</v>
      </c>
      <c r="C25" s="15" t="s">
        <v>24</v>
      </c>
      <c r="D25" s="15" t="s">
        <v>25</v>
      </c>
      <c r="E25" s="18" t="s">
        <v>18</v>
      </c>
      <c r="F25" s="17" t="s">
        <v>19</v>
      </c>
      <c r="G25" s="18">
        <v>20</v>
      </c>
      <c r="H25" s="18">
        <v>55</v>
      </c>
      <c r="I25" s="16">
        <v>49</v>
      </c>
      <c r="J25" s="71"/>
    </row>
    <row r="26" spans="1:10" ht="25.5" x14ac:dyDescent="0.25">
      <c r="A26" s="14" t="str">
        <f>IF(B26&lt;&gt;"",CONCATENATE(B26," - int - ",IF(COUNTA($B$3:B26)/2-TRUNC(COUNTA($B$3:B26)/2)=0,TRUNC(COUNTA($B$3:B26)/2),TRUNC(COUNTA($B$3:B26)/2)+1)),"")</f>
        <v>SOM - int - 12</v>
      </c>
      <c r="B26" s="14" t="s">
        <v>3</v>
      </c>
      <c r="C26" s="15" t="s">
        <v>24</v>
      </c>
      <c r="D26" s="15" t="s">
        <v>25</v>
      </c>
      <c r="E26" s="18"/>
      <c r="F26" s="14"/>
      <c r="G26" s="18">
        <v>60</v>
      </c>
      <c r="H26" s="18">
        <v>61</v>
      </c>
      <c r="I26" s="16">
        <v>2278</v>
      </c>
      <c r="J26" s="71"/>
    </row>
    <row r="27" spans="1:10" ht="25.5" x14ac:dyDescent="0.25">
      <c r="A27" s="14" t="str">
        <f>IF(B27&lt;&gt;"",CONCATENATE(B27," - int - ",IF(COUNTA($B$3:B27)/2-TRUNC(COUNTA($B$3:B27)/2)=0,TRUNC(COUNTA($B$3:B27)/2),TRUNC(COUNTA($B$3:B27)/2)+1)),"")</f>
        <v>SOM - int - 13</v>
      </c>
      <c r="B27" s="14" t="s">
        <v>3</v>
      </c>
      <c r="C27" s="15" t="s">
        <v>24</v>
      </c>
      <c r="D27" s="15" t="s">
        <v>26</v>
      </c>
      <c r="E27" s="18"/>
      <c r="F27" s="14"/>
      <c r="G27" s="18">
        <v>20</v>
      </c>
      <c r="H27" s="18">
        <v>50</v>
      </c>
      <c r="I27" s="16">
        <v>-10520</v>
      </c>
      <c r="J27" s="71"/>
    </row>
    <row r="28" spans="1:10" ht="25.5" x14ac:dyDescent="0.25">
      <c r="A28" s="14" t="str">
        <f>IF(B28&lt;&gt;"",CONCATENATE(B28," - int - ",IF(COUNTA($B$3:B28)/2-TRUNC(COUNTA($B$3:B28)/2)=0,TRUNC(COUNTA($B$3:B28)/2),TRUNC(COUNTA($B$3:B28)/2)+1)),"")</f>
        <v>SOM - int - 13</v>
      </c>
      <c r="B28" s="14" t="s">
        <v>3</v>
      </c>
      <c r="C28" s="15" t="s">
        <v>24</v>
      </c>
      <c r="D28" s="15" t="s">
        <v>26</v>
      </c>
      <c r="E28" s="18"/>
      <c r="F28" s="14"/>
      <c r="G28" s="18">
        <v>20</v>
      </c>
      <c r="H28" s="18">
        <v>55</v>
      </c>
      <c r="I28" s="16">
        <v>-5512</v>
      </c>
      <c r="J28" s="71"/>
    </row>
    <row r="29" spans="1:10" ht="38.25" x14ac:dyDescent="0.25">
      <c r="A29" s="14" t="str">
        <f>IF(B29&lt;&gt;"",CONCATENATE(B29," - int - ",IF(COUNTA($B$3:B29)/2-TRUNC(COUNTA($B$3:B29)/2)=0,TRUNC(COUNTA($B$3:B29)/2),TRUNC(COUNTA($B$3:B29)/2)+1)),"")</f>
        <v>SOM - int - 14</v>
      </c>
      <c r="B29" s="14" t="s">
        <v>3</v>
      </c>
      <c r="C29" s="15" t="s">
        <v>24</v>
      </c>
      <c r="D29" s="15" t="s">
        <v>26</v>
      </c>
      <c r="E29" s="18" t="s">
        <v>18</v>
      </c>
      <c r="F29" s="17" t="s">
        <v>19</v>
      </c>
      <c r="G29" s="18">
        <v>20</v>
      </c>
      <c r="H29" s="18">
        <v>55</v>
      </c>
      <c r="I29" s="16">
        <v>-30</v>
      </c>
      <c r="J29" s="71"/>
    </row>
    <row r="30" spans="1:10" ht="25.5" x14ac:dyDescent="0.25">
      <c r="A30" s="14" t="str">
        <f>IF(B30&lt;&gt;"",CONCATENATE(B30," - int - ",IF(COUNTA($B$3:B30)/2-TRUNC(COUNTA($B$3:B30)/2)=0,TRUNC(COUNTA($B$3:B30)/2),TRUNC(COUNTA($B$3:B30)/2)+1)),"")</f>
        <v>SOM - int - 14</v>
      </c>
      <c r="B30" s="14" t="s">
        <v>3</v>
      </c>
      <c r="C30" s="15" t="s">
        <v>24</v>
      </c>
      <c r="D30" s="15" t="s">
        <v>26</v>
      </c>
      <c r="E30" s="18"/>
      <c r="F30" s="14"/>
      <c r="G30" s="18">
        <v>60</v>
      </c>
      <c r="H30" s="18">
        <v>61</v>
      </c>
      <c r="I30" s="16">
        <v>-4724</v>
      </c>
      <c r="J30" s="71"/>
    </row>
    <row r="31" spans="1:10" ht="25.5" x14ac:dyDescent="0.25">
      <c r="A31" s="14" t="str">
        <f>IF(B31&lt;&gt;"",CONCATENATE(B31," - int - ",IF(COUNTA($B$3:B31)/2-TRUNC(COUNTA($B$3:B31)/2)=0,TRUNC(COUNTA($B$3:B31)/2),TRUNC(COUNTA($B$3:B31)/2)+1)),"")</f>
        <v>SOM - int - 15</v>
      </c>
      <c r="B31" s="14" t="s">
        <v>3</v>
      </c>
      <c r="C31" s="15" t="s">
        <v>24</v>
      </c>
      <c r="D31" s="15" t="s">
        <v>27</v>
      </c>
      <c r="E31" s="18"/>
      <c r="F31" s="14"/>
      <c r="G31" s="18">
        <v>20</v>
      </c>
      <c r="H31" s="18">
        <v>50</v>
      </c>
      <c r="I31" s="16">
        <v>-62654</v>
      </c>
      <c r="J31" s="71"/>
    </row>
    <row r="32" spans="1:10" ht="25.5" x14ac:dyDescent="0.25">
      <c r="A32" s="14" t="str">
        <f>IF(B32&lt;&gt;"",CONCATENATE(B32," - int - ",IF(COUNTA($B$3:B32)/2-TRUNC(COUNTA($B$3:B32)/2)=0,TRUNC(COUNTA($B$3:B32)/2),TRUNC(COUNTA($B$3:B32)/2)+1)),"")</f>
        <v>SOM - int - 15</v>
      </c>
      <c r="B32" s="14" t="s">
        <v>3</v>
      </c>
      <c r="C32" s="15" t="s">
        <v>24</v>
      </c>
      <c r="D32" s="15" t="s">
        <v>27</v>
      </c>
      <c r="E32" s="18"/>
      <c r="F32" s="14"/>
      <c r="G32" s="18">
        <v>20</v>
      </c>
      <c r="H32" s="18">
        <v>55</v>
      </c>
      <c r="I32" s="16">
        <v>-34443</v>
      </c>
      <c r="J32" s="71"/>
    </row>
    <row r="33" spans="1:10" ht="38.25" x14ac:dyDescent="0.25">
      <c r="A33" s="14" t="str">
        <f>IF(B33&lt;&gt;"",CONCATENATE(B33," - int - ",IF(COUNTA($B$3:B33)/2-TRUNC(COUNTA($B$3:B33)/2)=0,TRUNC(COUNTA($B$3:B33)/2),TRUNC(COUNTA($B$3:B33)/2)+1)),"")</f>
        <v>SOM - int - 16</v>
      </c>
      <c r="B33" s="14" t="s">
        <v>3</v>
      </c>
      <c r="C33" s="15" t="s">
        <v>24</v>
      </c>
      <c r="D33" s="15" t="s">
        <v>27</v>
      </c>
      <c r="E33" s="18" t="s">
        <v>18</v>
      </c>
      <c r="F33" s="17" t="s">
        <v>19</v>
      </c>
      <c r="G33" s="18">
        <v>20</v>
      </c>
      <c r="H33" s="18">
        <v>55</v>
      </c>
      <c r="I33" s="16">
        <v>-281</v>
      </c>
      <c r="J33" s="71"/>
    </row>
    <row r="34" spans="1:10" ht="25.5" x14ac:dyDescent="0.25">
      <c r="A34" s="14" t="str">
        <f>IF(B34&lt;&gt;"",CONCATENATE(B34," - int - ",IF(COUNTA($B$3:B34)/2-TRUNC(COUNTA($B$3:B34)/2)=0,TRUNC(COUNTA($B$3:B34)/2),TRUNC(COUNTA($B$3:B34)/2)+1)),"")</f>
        <v>SOM - int - 16</v>
      </c>
      <c r="B34" s="14" t="s">
        <v>3</v>
      </c>
      <c r="C34" s="15" t="s">
        <v>24</v>
      </c>
      <c r="D34" s="15" t="s">
        <v>27</v>
      </c>
      <c r="E34" s="18"/>
      <c r="F34" s="14"/>
      <c r="G34" s="18">
        <v>60</v>
      </c>
      <c r="H34" s="18">
        <v>61</v>
      </c>
      <c r="I34" s="16">
        <v>-8470</v>
      </c>
      <c r="J34" s="72"/>
    </row>
    <row r="35" spans="1:10" ht="25.5" customHeight="1" x14ac:dyDescent="0.25">
      <c r="A35" s="37" t="str">
        <f>IF(B35&lt;&gt;"",CONCATENATE(B35," - int - ",IF(COUNTA($B$3:B35)/2-TRUNC(COUNTA($B$3:B35)/2)=0,TRUNC(COUNTA($B$3:B35)/2),TRUNC(COUNTA($B$3:B35)/2)+1)),"")</f>
        <v>SOM - int - 17</v>
      </c>
      <c r="B35" s="37" t="s">
        <v>3</v>
      </c>
      <c r="C35" s="38"/>
      <c r="D35" s="38"/>
      <c r="E35" s="39"/>
      <c r="F35" s="37"/>
      <c r="G35" s="40">
        <v>20</v>
      </c>
      <c r="H35" s="40">
        <v>55</v>
      </c>
      <c r="I35" s="41">
        <v>54400</v>
      </c>
      <c r="J35" s="73" t="s">
        <v>28</v>
      </c>
    </row>
    <row r="36" spans="1:10" ht="25.5" customHeight="1" x14ac:dyDescent="0.25">
      <c r="A36" s="37" t="str">
        <f>IF(B36&lt;&gt;"",CONCATENATE(B36," - int - ",IF(COUNTA($B$3:B36)/2-TRUNC(COUNTA($B$3:B36)/2)=0,TRUNC(COUNTA($B$3:B36)/2),TRUNC(COUNTA($B$3:B36)/2)+1)),"")</f>
        <v>SOM - int - 17</v>
      </c>
      <c r="B36" s="37" t="s">
        <v>3</v>
      </c>
      <c r="C36" s="38"/>
      <c r="D36" s="38"/>
      <c r="E36" s="39"/>
      <c r="F36" s="37"/>
      <c r="G36" s="40">
        <v>20</v>
      </c>
      <c r="H36" s="40">
        <v>50</v>
      </c>
      <c r="I36" s="41">
        <v>-38650</v>
      </c>
      <c r="J36" s="74"/>
    </row>
    <row r="37" spans="1:10" ht="19.5" customHeight="1" x14ac:dyDescent="0.25">
      <c r="A37" s="37" t="s">
        <v>29</v>
      </c>
      <c r="B37" s="37" t="s">
        <v>3</v>
      </c>
      <c r="C37" s="38"/>
      <c r="D37" s="38"/>
      <c r="E37" s="39"/>
      <c r="F37" s="37"/>
      <c r="G37" s="40">
        <v>20</v>
      </c>
      <c r="H37" s="40">
        <v>55</v>
      </c>
      <c r="I37" s="41">
        <v>-15750</v>
      </c>
      <c r="J37" s="75"/>
    </row>
    <row r="38" spans="1:10" ht="24" customHeight="1" x14ac:dyDescent="0.25">
      <c r="A38" s="14" t="str">
        <f>IF(B38&lt;&gt;"",CONCATENATE(B38," - int - ",IF(COUNTA($B$3:B38)/2-TRUNC(COUNTA($B$3:B38)/2)=0,TRUNC(COUNTA($B$3:B38)/2),TRUNC(COUNTA($B$3:B38)/2)+1)),"")</f>
        <v>SOM - int - 18</v>
      </c>
      <c r="B38" s="14" t="s">
        <v>3</v>
      </c>
      <c r="C38" s="34"/>
      <c r="D38" s="34"/>
      <c r="E38" s="19"/>
      <c r="F38" s="14"/>
      <c r="G38" s="18">
        <v>20</v>
      </c>
      <c r="H38" s="18">
        <v>50</v>
      </c>
      <c r="I38" s="35">
        <v>57800</v>
      </c>
      <c r="J38" s="76" t="s">
        <v>50</v>
      </c>
    </row>
    <row r="39" spans="1:10" ht="24" customHeight="1" x14ac:dyDescent="0.25">
      <c r="A39" s="14" t="s">
        <v>30</v>
      </c>
      <c r="B39" s="14" t="s">
        <v>3</v>
      </c>
      <c r="C39" s="34"/>
      <c r="D39" s="34"/>
      <c r="E39" s="19"/>
      <c r="F39" s="14"/>
      <c r="G39" s="18">
        <v>20</v>
      </c>
      <c r="H39" s="18">
        <v>50</v>
      </c>
      <c r="I39" s="35">
        <v>-57800</v>
      </c>
      <c r="J39" s="77"/>
    </row>
    <row r="40" spans="1:10" s="20" customFormat="1" ht="66" customHeight="1" x14ac:dyDescent="0.25">
      <c r="A40" s="37" t="str">
        <f>IF(B40&lt;&gt;"",CONCATENATE(B40," - int - ",IF(COUNTA($B$3:B40)/2-TRUNC(COUNTA($B$3:B40)/2)=0,TRUNC(COUNTA($B$3:B40)/2),TRUNC(COUNTA($B$3:B40)/2)+1)),"")</f>
        <v>SOM - int - 19</v>
      </c>
      <c r="B40" s="42" t="s">
        <v>3</v>
      </c>
      <c r="C40" s="43"/>
      <c r="D40" s="43"/>
      <c r="E40" s="39"/>
      <c r="F40" s="42"/>
      <c r="G40" s="40">
        <v>20</v>
      </c>
      <c r="H40" s="40">
        <v>50</v>
      </c>
      <c r="I40" s="44">
        <v>21200</v>
      </c>
      <c r="J40" s="86" t="s">
        <v>31</v>
      </c>
    </row>
    <row r="41" spans="1:10" s="20" customFormat="1" ht="51.75" customHeight="1" x14ac:dyDescent="0.25">
      <c r="A41" s="37" t="s">
        <v>32</v>
      </c>
      <c r="B41" s="46" t="s">
        <v>3</v>
      </c>
      <c r="C41" s="47"/>
      <c r="D41" s="47"/>
      <c r="E41" s="48"/>
      <c r="F41" s="49"/>
      <c r="G41" s="50">
        <v>20</v>
      </c>
      <c r="H41" s="50">
        <v>50</v>
      </c>
      <c r="I41" s="41">
        <v>-21200</v>
      </c>
      <c r="J41" s="87"/>
    </row>
    <row r="42" spans="1:10" ht="18.75" customHeight="1" x14ac:dyDescent="0.25">
      <c r="A42" s="21" t="str">
        <f>IF(B42&lt;&gt;"",CONCATENATE(B42," - int - ",IF(COUNTA($B$3:B42)/2-TRUNC(COUNTA($B$3:B42)/2)=0,TRUNC(COUNTA($B$3:B42)/2),TRUNC(COUNTA($B$3:B42)/2)+1)),"")</f>
        <v>SOM - int - 20</v>
      </c>
      <c r="B42" s="36" t="s">
        <v>3</v>
      </c>
      <c r="C42" s="27"/>
      <c r="D42" s="27"/>
      <c r="E42" s="14"/>
      <c r="F42" s="14"/>
      <c r="G42" s="14">
        <v>43</v>
      </c>
      <c r="H42" s="14">
        <v>50</v>
      </c>
      <c r="I42" s="35">
        <v>290686</v>
      </c>
      <c r="J42" s="84" t="s">
        <v>46</v>
      </c>
    </row>
    <row r="43" spans="1:10" ht="18.75" customHeight="1" x14ac:dyDescent="0.25">
      <c r="A43" s="21" t="s">
        <v>33</v>
      </c>
      <c r="B43" s="36" t="s">
        <v>3</v>
      </c>
      <c r="C43" s="27"/>
      <c r="D43" s="27"/>
      <c r="E43" s="14"/>
      <c r="F43" s="14"/>
      <c r="G43" s="14">
        <v>43</v>
      </c>
      <c r="H43" s="14">
        <v>322</v>
      </c>
      <c r="I43" s="35">
        <v>-290686</v>
      </c>
      <c r="J43" s="85"/>
    </row>
    <row r="44" spans="1:10" ht="18.75" customHeight="1" x14ac:dyDescent="0.25">
      <c r="A44" s="21" t="s">
        <v>33</v>
      </c>
      <c r="B44" s="36" t="s">
        <v>3</v>
      </c>
      <c r="C44" s="27"/>
      <c r="D44" s="27"/>
      <c r="E44" s="14"/>
      <c r="F44" s="14"/>
      <c r="G44" s="14">
        <v>44</v>
      </c>
      <c r="H44" s="14">
        <v>50</v>
      </c>
      <c r="I44" s="35">
        <v>-290686</v>
      </c>
      <c r="J44" s="85"/>
    </row>
    <row r="45" spans="1:10" ht="18.75" customHeight="1" x14ac:dyDescent="0.25">
      <c r="A45" s="21" t="s">
        <v>33</v>
      </c>
      <c r="B45" s="36" t="s">
        <v>3</v>
      </c>
      <c r="C45" s="27"/>
      <c r="D45" s="27"/>
      <c r="E45" s="14"/>
      <c r="F45" s="14"/>
      <c r="G45" s="14">
        <v>44</v>
      </c>
      <c r="H45" s="14">
        <v>322</v>
      </c>
      <c r="I45" s="35">
        <v>290686</v>
      </c>
      <c r="J45" s="85"/>
    </row>
    <row r="46" spans="1:10" ht="48.75" customHeight="1" x14ac:dyDescent="0.25">
      <c r="A46" s="45" t="s">
        <v>34</v>
      </c>
      <c r="B46" s="46" t="s">
        <v>3</v>
      </c>
      <c r="C46" s="51"/>
      <c r="D46" s="51"/>
      <c r="E46" s="37" t="s">
        <v>44</v>
      </c>
      <c r="F46" s="51" t="s">
        <v>45</v>
      </c>
      <c r="G46" s="37">
        <v>20</v>
      </c>
      <c r="H46" s="37">
        <v>15</v>
      </c>
      <c r="I46" s="41">
        <v>1391586.89</v>
      </c>
      <c r="J46" s="86" t="s">
        <v>47</v>
      </c>
    </row>
    <row r="47" spans="1:10" ht="90" customHeight="1" x14ac:dyDescent="0.25">
      <c r="A47" s="45" t="str">
        <f>IF(B47&lt;&gt;"",CONCATENATE(B47," - int - ",IF(COUNTA($B$3:B47)/2-TRUNC(COUNTA($B$3:B47)/2)=0,TRUNC(COUNTA($B$3:B47)/2),TRUNC(COUNTA($B$3:B47)/2)+1)),"")</f>
        <v>SOM - int - 23</v>
      </c>
      <c r="B47" s="46" t="s">
        <v>3</v>
      </c>
      <c r="C47" s="51"/>
      <c r="D47" s="51"/>
      <c r="E47" s="37"/>
      <c r="F47" s="37"/>
      <c r="G47" s="37">
        <v>20</v>
      </c>
      <c r="H47" s="37">
        <v>50</v>
      </c>
      <c r="I47" s="41">
        <v>-717303.1</v>
      </c>
      <c r="J47" s="87"/>
    </row>
    <row r="48" spans="1:10" ht="110.45" customHeight="1" x14ac:dyDescent="0.25">
      <c r="A48" s="45" t="str">
        <f>IF(B48&lt;&gt;"",CONCATENATE(B48," - int - ",IF(COUNTA($B$3:B48)/2-TRUNC(COUNTA($B$3:B48)/2)=0,TRUNC(COUNTA($B$3:B48)/2),TRUNC(COUNTA($B$3:B48)/2)+1)),"")</f>
        <v>SOM - int - 23</v>
      </c>
      <c r="B48" s="46" t="s">
        <v>3</v>
      </c>
      <c r="C48" s="51"/>
      <c r="D48" s="51"/>
      <c r="E48" s="37"/>
      <c r="F48" s="37"/>
      <c r="G48" s="37">
        <v>20</v>
      </c>
      <c r="H48" s="37">
        <v>55</v>
      </c>
      <c r="I48" s="41">
        <v>-674283.79</v>
      </c>
      <c r="J48" s="87"/>
    </row>
    <row r="49" spans="1:10" ht="51" customHeight="1" x14ac:dyDescent="0.25">
      <c r="A49" s="53" t="str">
        <f>IF(B49&lt;&gt;"",CONCATENATE(B49," - int - ",IF(COUNTA($B$3:B49)/2-TRUNC(COUNTA($B$3:B49)/2)=0,TRUNC(COUNTA($B$3:B49)/2),TRUNC(COUNTA($B$3:B49)/2)+1)),"")</f>
        <v>SOM - int - 24</v>
      </c>
      <c r="B49" s="54" t="s">
        <v>3</v>
      </c>
      <c r="C49" s="55" t="s">
        <v>16</v>
      </c>
      <c r="D49" s="52" t="s">
        <v>35</v>
      </c>
      <c r="E49" s="56"/>
      <c r="F49" s="56"/>
      <c r="G49" s="56">
        <v>20</v>
      </c>
      <c r="H49" s="56">
        <v>45</v>
      </c>
      <c r="I49" s="57">
        <v>-585000</v>
      </c>
      <c r="J49" s="78" t="s">
        <v>51</v>
      </c>
    </row>
    <row r="50" spans="1:10" ht="43.5" customHeight="1" x14ac:dyDescent="0.25">
      <c r="A50" s="53" t="str">
        <f>IF(B50&lt;&gt;"",CONCATENATE(B50," - int - ",IF(COUNTA($B$3:B50)/2-TRUNC(COUNTA($B$3:B50)/2)=0,TRUNC(COUNTA($B$3:B50)/2),TRUNC(COUNTA($B$3:B50)/2)+1)),"")</f>
        <v>SOM - int - 24</v>
      </c>
      <c r="B50" s="54" t="s">
        <v>3</v>
      </c>
      <c r="C50" s="55"/>
      <c r="D50" s="55"/>
      <c r="E50" s="56"/>
      <c r="F50" s="56"/>
      <c r="G50" s="56">
        <v>20</v>
      </c>
      <c r="H50" s="56">
        <v>45</v>
      </c>
      <c r="I50" s="57">
        <v>320929</v>
      </c>
      <c r="J50" s="79"/>
    </row>
    <row r="51" spans="1:10" ht="24" customHeight="1" x14ac:dyDescent="0.25">
      <c r="A51" s="53" t="s">
        <v>36</v>
      </c>
      <c r="B51" s="54" t="s">
        <v>3</v>
      </c>
      <c r="C51" s="55"/>
      <c r="D51" s="55"/>
      <c r="E51" s="56"/>
      <c r="F51" s="56"/>
      <c r="G51" s="56">
        <v>20</v>
      </c>
      <c r="H51" s="56">
        <v>55</v>
      </c>
      <c r="I51" s="57">
        <v>264071</v>
      </c>
      <c r="J51" s="80"/>
    </row>
    <row r="52" spans="1:10" ht="28.5" customHeight="1" x14ac:dyDescent="0.25">
      <c r="A52" s="58" t="str">
        <f>IF(B52&lt;&gt;"",CONCATENATE(B52," - int - ",IF(COUNTA($B$3:B52)/2-TRUNC(COUNTA($B$3:B52)/2)=0,TRUNC(COUNTA($B$3:B52)/2),TRUNC(COUNTA($B$3:B52)/2)+1)),"")</f>
        <v>SOM - int - 25</v>
      </c>
      <c r="B52" s="59" t="s">
        <v>3</v>
      </c>
      <c r="C52" s="60"/>
      <c r="D52" s="60"/>
      <c r="E52" s="61"/>
      <c r="F52" s="61"/>
      <c r="G52" s="61">
        <v>20</v>
      </c>
      <c r="H52" s="61">
        <v>45</v>
      </c>
      <c r="I52" s="62">
        <v>6500</v>
      </c>
      <c r="J52" s="81" t="s">
        <v>49</v>
      </c>
    </row>
    <row r="53" spans="1:10" ht="28.5" customHeight="1" x14ac:dyDescent="0.25">
      <c r="A53" s="58" t="str">
        <f>IF(B53&lt;&gt;"",CONCATENATE(B53," - int - ",IF(COUNTA($B$3:B53)/2-TRUNC(COUNTA($B$3:B53)/2)=0,TRUNC(COUNTA($B$3:B53)/2),TRUNC(COUNTA($B$3:B53)/2)+1)),"")</f>
        <v>SOM - int - 26</v>
      </c>
      <c r="B53" s="59" t="s">
        <v>3</v>
      </c>
      <c r="C53" s="60"/>
      <c r="D53" s="60"/>
      <c r="E53" s="61"/>
      <c r="F53" s="61"/>
      <c r="G53" s="61">
        <v>20</v>
      </c>
      <c r="H53" s="61">
        <v>50</v>
      </c>
      <c r="I53" s="62">
        <v>51433</v>
      </c>
      <c r="J53" s="82"/>
    </row>
    <row r="54" spans="1:10" ht="75" customHeight="1" x14ac:dyDescent="0.25">
      <c r="A54" s="61" t="str">
        <f>IF(B54&lt;&gt;"",CONCATENATE(B54," - int - ",IF(COUNTA($B$3:B54)/2-TRUNC(COUNTA($B$3:B54)/2)=0,TRUNC(COUNTA($B$3:B54)/2),TRUNC(COUNTA($B$3:B54)/2)+1)),"")</f>
        <v>SOM - int - 26</v>
      </c>
      <c r="B54" s="63" t="s">
        <v>3</v>
      </c>
      <c r="C54" s="60"/>
      <c r="D54" s="60"/>
      <c r="E54" s="61"/>
      <c r="F54" s="61"/>
      <c r="G54" s="61">
        <v>20</v>
      </c>
      <c r="H54" s="61">
        <v>55</v>
      </c>
      <c r="I54" s="64">
        <v>-57933</v>
      </c>
      <c r="J54" s="83"/>
    </row>
    <row r="55" spans="1:10" x14ac:dyDescent="0.25">
      <c r="A55" s="2" t="str">
        <f>IF(B55&lt;&gt;"",CONCATENATE(B55," - int - ",IF(COUNTA($B$3:B55)/2-TRUNC(COUNTA($B$3:B55)/2)=0,TRUNC(COUNTA($B$3:B55)/2),TRUNC(COUNTA($B$3:B55)/2)+1)),"")</f>
        <v/>
      </c>
    </row>
    <row r="56" spans="1:10" x14ac:dyDescent="0.25">
      <c r="A56" s="2" t="str">
        <f>IF(B56&lt;&gt;"",CONCATENATE(B56," - int - ",IF(COUNTA($B$3:B56)/2-TRUNC(COUNTA($B$3:B56)/2)=0,TRUNC(COUNTA($B$3:B56)/2),TRUNC(COUNTA($B$3:B56)/2)+1)),"")</f>
        <v/>
      </c>
    </row>
    <row r="57" spans="1:10" x14ac:dyDescent="0.25">
      <c r="A57" s="2" t="str">
        <f>IF(B57&lt;&gt;"",CONCATENATE(B57," - int - ",IF(COUNTA($B$3:B57)/2-TRUNC(COUNTA($B$3:B57)/2)=0,TRUNC(COUNTA($B$3:B57)/2),TRUNC(COUNTA($B$3:B57)/2)+1)),"")</f>
        <v/>
      </c>
    </row>
    <row r="58" spans="1:10" x14ac:dyDescent="0.25">
      <c r="A58" s="2" t="str">
        <f>IF(B58&lt;&gt;"",CONCATENATE(B58," - int - ",IF(COUNTA($B$3:B58)/2-TRUNC(COUNTA($B$3:B58)/2)=0,TRUNC(COUNTA($B$3:B58)/2),TRUNC(COUNTA($B$3:B58)/2)+1)),"")</f>
        <v/>
      </c>
    </row>
    <row r="59" spans="1:10" x14ac:dyDescent="0.25">
      <c r="A59" s="2" t="str">
        <f>IF(B59&lt;&gt;"",CONCATENATE(B59," - int - ",IF(COUNTA($B$3:B59)/2-TRUNC(COUNTA($B$3:B59)/2)=0,TRUNC(COUNTA($B$3:B59)/2),TRUNC(COUNTA($B$3:B59)/2)+1)),"")</f>
        <v/>
      </c>
    </row>
    <row r="60" spans="1:10" x14ac:dyDescent="0.25">
      <c r="A60" s="2" t="str">
        <f>IF(B60&lt;&gt;"",CONCATENATE(B60," - int - ",IF(COUNTA($B$3:B60)/2-TRUNC(COUNTA($B$3:B60)/2)=0,TRUNC(COUNTA($B$3:B60)/2),TRUNC(COUNTA($B$3:B60)/2)+1)),"")</f>
        <v/>
      </c>
    </row>
    <row r="61" spans="1:10" x14ac:dyDescent="0.25">
      <c r="A61" s="2" t="str">
        <f>IF(B61&lt;&gt;"",CONCATENATE(B61," - int - ",IF(COUNTA($B$3:B61)/2-TRUNC(COUNTA($B$3:B61)/2)=0,TRUNC(COUNTA($B$3:B61)/2),TRUNC(COUNTA($B$3:B61)/2)+1)),"")</f>
        <v/>
      </c>
    </row>
    <row r="62" spans="1:10" x14ac:dyDescent="0.25">
      <c r="A62" s="2" t="str">
        <f>IF(B62&lt;&gt;"",CONCATENATE(B62," - int - ",IF(COUNTA($B$3:B62)/2-TRUNC(COUNTA($B$3:B62)/2)=0,TRUNC(COUNTA($B$3:B62)/2),TRUNC(COUNTA($B$3:B62)/2)+1)),"")</f>
        <v/>
      </c>
    </row>
    <row r="63" spans="1:10" x14ac:dyDescent="0.25">
      <c r="A63" s="2" t="str">
        <f>IF(B63&lt;&gt;"",CONCATENATE(B63," - int - ",IF(COUNTA($B$3:B63)/2-TRUNC(COUNTA($B$3:B63)/2)=0,TRUNC(COUNTA($B$3:B63)/2),TRUNC(COUNTA($B$3:B63)/2)+1)),"")</f>
        <v/>
      </c>
    </row>
    <row r="64" spans="1:10" x14ac:dyDescent="0.25">
      <c r="A64" s="2" t="str">
        <f>IF(B64&lt;&gt;"",CONCATENATE(B64," - int - ",IF(COUNTA($B$3:B64)/2-TRUNC(COUNTA($B$3:B64)/2)=0,TRUNC(COUNTA($B$3:B64)/2),TRUNC(COUNTA($B$3:B64)/2)+1)),"")</f>
        <v/>
      </c>
    </row>
    <row r="65" spans="1:1" x14ac:dyDescent="0.25">
      <c r="A65" s="2" t="str">
        <f>IF(B65&lt;&gt;"",CONCATENATE(B65," - int - ",IF(COUNTA($B$3:B65)/2-TRUNC(COUNTA($B$3:B65)/2)=0,TRUNC(COUNTA($B$3:B65)/2),TRUNC(COUNTA($B$3:B65)/2)+1)),"")</f>
        <v/>
      </c>
    </row>
    <row r="66" spans="1:1" x14ac:dyDescent="0.25">
      <c r="A66" s="2" t="str">
        <f>IF(B66&lt;&gt;"",CONCATENATE(B66," - int - ",IF(COUNTA($B$3:B66)/2-TRUNC(COUNTA($B$3:B66)/2)=0,TRUNC(COUNTA($B$3:B66)/2),TRUNC(COUNTA($B$3:B66)/2)+1)),"")</f>
        <v/>
      </c>
    </row>
    <row r="67" spans="1:1" x14ac:dyDescent="0.25">
      <c r="A67" s="2" t="str">
        <f>IF(B67&lt;&gt;"",CONCATENATE(B67," - int - ",IF(COUNTA($B$3:B67)/2-TRUNC(COUNTA($B$3:B67)/2)=0,TRUNC(COUNTA($B$3:B67)/2),TRUNC(COUNTA($B$3:B67)/2)+1)),"")</f>
        <v/>
      </c>
    </row>
  </sheetData>
  <autoFilter ref="A2:J67" xr:uid="{D41D87EF-BB2F-4C3D-99A1-6753F7968623}"/>
  <mergeCells count="8">
    <mergeCell ref="J3:J34"/>
    <mergeCell ref="J35:J37"/>
    <mergeCell ref="J38:J39"/>
    <mergeCell ref="J49:J51"/>
    <mergeCell ref="J52:J54"/>
    <mergeCell ref="J42:J45"/>
    <mergeCell ref="J46:J48"/>
    <mergeCell ref="J40:J41"/>
  </mergeCells>
  <dataValidations count="1">
    <dataValidation type="list" allowBlank="1" showInputMessage="1" showErrorMessage="1" sqref="B3:B67" xr:uid="{B6E0A71B-4902-4ADA-93E2-FEED0D5C1CDA}">
      <formula1>#REF!</formula1>
    </dataValidation>
  </dataValidations>
  <pageMargins left="0.7" right="0.7" top="0.75" bottom="0.75" header="0.3" footer="0.3"/>
  <customProperties>
    <customPr name="EpmWorksheetKeyString_GU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99"/>
  <sheetViews>
    <sheetView tabSelected="1" zoomScaleNormal="100" workbookViewId="0">
      <pane ySplit="2" topLeftCell="A3" activePane="bottomLeft" state="frozen"/>
      <selection pane="bottomLeft" activeCell="K6" sqref="K6"/>
    </sheetView>
  </sheetViews>
  <sheetFormatPr defaultColWidth="9.140625" defaultRowHeight="12.75" x14ac:dyDescent="0.25"/>
  <cols>
    <col min="1" max="1" width="13.5703125" style="2" customWidth="1"/>
    <col min="2" max="2" width="11.140625" style="2" customWidth="1"/>
    <col min="3" max="3" width="10.85546875" style="2" customWidth="1"/>
    <col min="4" max="4" width="14.85546875" style="2" customWidth="1"/>
    <col min="5" max="5" width="17.7109375" style="2" customWidth="1"/>
    <col min="6" max="6" width="11.42578125" style="2" customWidth="1"/>
    <col min="7" max="7" width="12.5703125" style="2" customWidth="1"/>
    <col min="8" max="8" width="8" style="2" customWidth="1"/>
    <col min="9" max="9" width="8.42578125" style="2" customWidth="1"/>
    <col min="10" max="10" width="15" style="3" customWidth="1"/>
    <col min="11" max="11" width="52.85546875" style="4" customWidth="1"/>
    <col min="12" max="16384" width="9.140625" style="1"/>
  </cols>
  <sheetData>
    <row r="1" spans="1:11" s="6" customFormat="1" ht="11.25" x14ac:dyDescent="0.25">
      <c r="A1" s="5"/>
      <c r="B1" s="5" t="s">
        <v>4</v>
      </c>
      <c r="C1" s="5" t="s">
        <v>4</v>
      </c>
      <c r="D1" s="5" t="s">
        <v>5</v>
      </c>
      <c r="E1" s="5" t="s">
        <v>5</v>
      </c>
      <c r="F1" s="5" t="s">
        <v>4</v>
      </c>
      <c r="G1" s="5" t="s">
        <v>4</v>
      </c>
      <c r="H1" s="5" t="s">
        <v>4</v>
      </c>
      <c r="I1" s="5" t="s">
        <v>5</v>
      </c>
      <c r="J1" s="5" t="s">
        <v>4</v>
      </c>
      <c r="K1" s="5" t="s">
        <v>4</v>
      </c>
    </row>
    <row r="2" spans="1:11" ht="51" customHeight="1" x14ac:dyDescent="0.25">
      <c r="A2" s="88" t="s">
        <v>6</v>
      </c>
      <c r="B2" s="90" t="s">
        <v>0</v>
      </c>
      <c r="C2" s="90" t="s">
        <v>37</v>
      </c>
      <c r="D2" s="92" t="s">
        <v>7</v>
      </c>
      <c r="E2" s="92" t="s">
        <v>8</v>
      </c>
      <c r="F2" s="94" t="s">
        <v>9</v>
      </c>
      <c r="G2" s="94" t="s">
        <v>10</v>
      </c>
      <c r="H2" s="94" t="s">
        <v>11</v>
      </c>
      <c r="I2" s="92" t="s">
        <v>12</v>
      </c>
      <c r="J2" s="69" t="s">
        <v>13</v>
      </c>
      <c r="K2" s="91" t="s">
        <v>14</v>
      </c>
    </row>
    <row r="3" spans="1:11" ht="29.25" customHeight="1" x14ac:dyDescent="0.25">
      <c r="A3" s="89"/>
      <c r="B3" s="90"/>
      <c r="C3" s="90"/>
      <c r="D3" s="93"/>
      <c r="E3" s="93"/>
      <c r="F3" s="94"/>
      <c r="G3" s="94"/>
      <c r="H3" s="94"/>
      <c r="I3" s="92"/>
      <c r="J3" s="10">
        <v>2024</v>
      </c>
      <c r="K3" s="91"/>
    </row>
    <row r="4" spans="1:11" ht="105" customHeight="1" x14ac:dyDescent="0.25">
      <c r="A4" s="28" t="str">
        <f>IF(B4&lt;&gt;"",CONCATENATE(B4," - ext - ",COUNTA($B$4:B4)),"")</f>
        <v>SOM - ext - 1</v>
      </c>
      <c r="B4" s="28" t="s">
        <v>3</v>
      </c>
      <c r="C4" s="28" t="s">
        <v>1</v>
      </c>
      <c r="D4" s="29" t="s">
        <v>38</v>
      </c>
      <c r="E4" s="29" t="s">
        <v>39</v>
      </c>
      <c r="F4" s="30"/>
      <c r="G4" s="30"/>
      <c r="H4" s="31">
        <v>20</v>
      </c>
      <c r="I4" s="31">
        <v>50</v>
      </c>
      <c r="J4" s="32">
        <v>-13461</v>
      </c>
      <c r="K4" s="33" t="s">
        <v>40</v>
      </c>
    </row>
    <row r="5" spans="1:11" ht="96.75" customHeight="1" x14ac:dyDescent="0.25">
      <c r="A5" s="28" t="str">
        <f>IF(B5&lt;&gt;"",CONCATENATE(B5," - ext - ",COUNTA($B$4:B5)),"")</f>
        <v>SOM - ext - 2</v>
      </c>
      <c r="B5" s="28" t="s">
        <v>3</v>
      </c>
      <c r="C5" s="28" t="s">
        <v>2</v>
      </c>
      <c r="D5" s="29"/>
      <c r="E5" s="29"/>
      <c r="F5" s="30"/>
      <c r="G5" s="30"/>
      <c r="H5" s="31">
        <v>20</v>
      </c>
      <c r="I5" s="31">
        <v>45</v>
      </c>
      <c r="J5" s="32">
        <v>47802</v>
      </c>
      <c r="K5" s="33" t="s">
        <v>41</v>
      </c>
    </row>
    <row r="6" spans="1:11" ht="66.75" customHeight="1" x14ac:dyDescent="0.25">
      <c r="A6" s="28" t="str">
        <f>IF(B6&lt;&gt;"",CONCATENATE(B6," - ext - ",COUNTA($B$4:B6)),"")</f>
        <v>SOM - ext - 3</v>
      </c>
      <c r="B6" s="28" t="s">
        <v>3</v>
      </c>
      <c r="C6" s="28"/>
      <c r="D6" s="29" t="s">
        <v>35</v>
      </c>
      <c r="E6" s="29" t="s">
        <v>35</v>
      </c>
      <c r="F6" s="30"/>
      <c r="G6" s="30"/>
      <c r="H6" s="31">
        <v>20</v>
      </c>
      <c r="I6" s="31">
        <v>150</v>
      </c>
      <c r="J6" s="32">
        <v>-15000</v>
      </c>
      <c r="K6" s="33" t="s">
        <v>52</v>
      </c>
    </row>
    <row r="7" spans="1:11" ht="57.75" customHeight="1" x14ac:dyDescent="0.25">
      <c r="D7" s="24"/>
      <c r="E7" s="22"/>
      <c r="F7" s="22"/>
      <c r="G7" s="22"/>
      <c r="H7" s="22"/>
      <c r="I7" s="22"/>
      <c r="J7" s="22"/>
      <c r="K7" s="11"/>
    </row>
    <row r="8" spans="1:11" ht="15" x14ac:dyDescent="0.25">
      <c r="A8" s="2" t="str">
        <f>IF(B8&lt;&gt;"",CONCATENATE(B8," - ext - ",COUNTA($B$4:B8)),"")</f>
        <v/>
      </c>
      <c r="D8" s="24"/>
      <c r="E8" s="22"/>
      <c r="F8" s="22"/>
      <c r="G8" s="22"/>
      <c r="H8" s="22"/>
      <c r="I8" s="22"/>
      <c r="J8" s="23"/>
    </row>
    <row r="9" spans="1:11" ht="15" x14ac:dyDescent="0.25">
      <c r="A9" s="2" t="str">
        <f>IF(B9&lt;&gt;"",CONCATENATE(B9," - ext - ",COUNTA($B$4:B9)),"")</f>
        <v/>
      </c>
      <c r="D9" s="24"/>
      <c r="E9" s="22"/>
      <c r="F9" s="22"/>
      <c r="G9" s="22"/>
      <c r="H9" s="22"/>
      <c r="I9" s="22"/>
      <c r="J9" s="23"/>
    </row>
    <row r="10" spans="1:11" ht="15" x14ac:dyDescent="0.25">
      <c r="A10" s="2" t="str">
        <f>IF(B10&lt;&gt;"",CONCATENATE(B10," - ext - ",COUNTA($B$4:B10)),"")</f>
        <v/>
      </c>
      <c r="D10" s="24"/>
      <c r="E10" s="22"/>
      <c r="F10" s="22"/>
      <c r="G10" s="22"/>
      <c r="H10" s="22"/>
      <c r="I10" s="22"/>
      <c r="J10" s="23"/>
    </row>
    <row r="11" spans="1:11" ht="15" x14ac:dyDescent="0.25">
      <c r="A11" s="2" t="str">
        <f>IF(B11&lt;&gt;"",CONCATENATE(B11," - ext - ",COUNTA($B$4:B11)),"")</f>
        <v/>
      </c>
      <c r="D11" s="24"/>
      <c r="E11" s="22"/>
      <c r="F11" s="22"/>
      <c r="G11" s="22"/>
      <c r="H11" s="22"/>
      <c r="I11" s="22"/>
      <c r="J11" s="23"/>
    </row>
    <row r="12" spans="1:11" ht="15" x14ac:dyDescent="0.25">
      <c r="A12" s="2" t="str">
        <f>IF(B12&lt;&gt;"",CONCATENATE(B12," - ext - ",COUNTA($B$4:B12)),"")</f>
        <v/>
      </c>
      <c r="D12" s="24"/>
      <c r="E12" s="22"/>
      <c r="F12" s="22"/>
      <c r="G12" s="22"/>
      <c r="H12" s="22"/>
      <c r="I12" s="22"/>
      <c r="J12" s="23"/>
    </row>
    <row r="13" spans="1:11" ht="15" x14ac:dyDescent="0.25">
      <c r="A13" s="2" t="str">
        <f>IF(B13&lt;&gt;"",CONCATENATE(B13," - ext - ",COUNTA($B$4:B13)),"")</f>
        <v/>
      </c>
      <c r="D13" s="25"/>
      <c r="E13" s="25"/>
      <c r="F13" s="25"/>
      <c r="G13" s="25"/>
      <c r="H13" s="25"/>
      <c r="I13" s="25"/>
      <c r="J13" s="26"/>
    </row>
    <row r="14" spans="1:11" x14ac:dyDescent="0.25">
      <c r="A14" s="2" t="str">
        <f>IF(B14&lt;&gt;"",CONCATENATE(B14," - ext - ",COUNTA($B$4:B14)),"")</f>
        <v/>
      </c>
      <c r="J14" s="9"/>
    </row>
    <row r="15" spans="1:11" x14ac:dyDescent="0.25">
      <c r="A15" s="2" t="str">
        <f>IF(B15&lt;&gt;"",CONCATENATE(B15," - ext - ",COUNTA($B$4:B15)),"")</f>
        <v/>
      </c>
      <c r="J15" s="9"/>
    </row>
    <row r="16" spans="1:11" x14ac:dyDescent="0.25">
      <c r="A16" s="2" t="str">
        <f>IF(B16&lt;&gt;"",CONCATENATE(B16," - ext - ",COUNTA($B$4:B16)),"")</f>
        <v/>
      </c>
      <c r="J16" s="9"/>
    </row>
    <row r="17" spans="1:10" x14ac:dyDescent="0.25">
      <c r="A17" s="2" t="str">
        <f>IF(B17&lt;&gt;"",CONCATENATE(B17," - ext - ",COUNTA($B$4:B17)),"")</f>
        <v/>
      </c>
      <c r="J17" s="9"/>
    </row>
    <row r="18" spans="1:10" x14ac:dyDescent="0.25">
      <c r="A18" s="2" t="str">
        <f>IF(B18&lt;&gt;"",CONCATENATE(B18," - ext - ",COUNTA($B$4:B18)),"")</f>
        <v/>
      </c>
      <c r="J18" s="9"/>
    </row>
    <row r="19" spans="1:10" x14ac:dyDescent="0.25">
      <c r="A19" s="2" t="str">
        <f>IF(B19&lt;&gt;"",CONCATENATE(B19," - ext - ",COUNTA($B$4:B19)),"")</f>
        <v/>
      </c>
      <c r="J19" s="9"/>
    </row>
    <row r="20" spans="1:10" x14ac:dyDescent="0.25">
      <c r="A20" s="2" t="str">
        <f>IF(B20&lt;&gt;"",CONCATENATE(B20," - ext - ",COUNTA($B$4:B20)),"")</f>
        <v/>
      </c>
      <c r="J20" s="9"/>
    </row>
    <row r="21" spans="1:10" x14ac:dyDescent="0.25">
      <c r="A21" s="2" t="str">
        <f>IF(B21&lt;&gt;"",CONCATENATE(B21," - ext - ",COUNTA($B$4:B21)),"")</f>
        <v/>
      </c>
      <c r="J21" s="9"/>
    </row>
    <row r="22" spans="1:10" x14ac:dyDescent="0.25">
      <c r="A22" s="2" t="str">
        <f>IF(B22&lt;&gt;"",CONCATENATE(B22," - ext - ",COUNTA($B$4:B22)),"")</f>
        <v/>
      </c>
      <c r="J22" s="9"/>
    </row>
    <row r="23" spans="1:10" x14ac:dyDescent="0.25">
      <c r="A23" s="2" t="str">
        <f>IF(B23&lt;&gt;"",CONCATENATE(B23," - ext - ",COUNTA($B$4:B23)),"")</f>
        <v/>
      </c>
      <c r="J23" s="9"/>
    </row>
    <row r="24" spans="1:10" x14ac:dyDescent="0.25">
      <c r="A24" s="2" t="str">
        <f>IF(B24&lt;&gt;"",CONCATENATE(B24," - ext - ",COUNTA($B$4:B24)),"")</f>
        <v/>
      </c>
      <c r="J24" s="9"/>
    </row>
    <row r="25" spans="1:10" x14ac:dyDescent="0.25">
      <c r="A25" s="2" t="str">
        <f>IF(B25&lt;&gt;"",CONCATENATE(B25," - ext - ",COUNTA($B$4:B25)),"")</f>
        <v/>
      </c>
      <c r="J25" s="9"/>
    </row>
    <row r="26" spans="1:10" x14ac:dyDescent="0.25">
      <c r="A26" s="2" t="str">
        <f>IF(B26&lt;&gt;"",CONCATENATE(B26," - ext - ",COUNTA($B$4:B26)),"")</f>
        <v/>
      </c>
      <c r="J26" s="9"/>
    </row>
    <row r="27" spans="1:10" x14ac:dyDescent="0.25">
      <c r="A27" s="2" t="str">
        <f>IF(B27&lt;&gt;"",CONCATENATE(B27," - ext - ",COUNTA($B$4:B27)),"")</f>
        <v/>
      </c>
      <c r="J27" s="9"/>
    </row>
    <row r="28" spans="1:10" x14ac:dyDescent="0.25">
      <c r="A28" s="2" t="str">
        <f>IF(B28&lt;&gt;"",CONCATENATE(B28," - ext - ",COUNTA($B$4:B28)),"")</f>
        <v/>
      </c>
    </row>
    <row r="29" spans="1:10" x14ac:dyDescent="0.25">
      <c r="A29" s="2" t="str">
        <f>IF(B29&lt;&gt;"",CONCATENATE(B29," - ext - ",COUNTA($B$4:B29)),"")</f>
        <v/>
      </c>
    </row>
    <row r="30" spans="1:10" x14ac:dyDescent="0.25">
      <c r="A30" s="2" t="str">
        <f>IF(B30&lt;&gt;"",CONCATENATE(B30," - ext - ",COUNTA($B$4:B30)),"")</f>
        <v/>
      </c>
    </row>
    <row r="31" spans="1:10" x14ac:dyDescent="0.25">
      <c r="A31" s="2" t="str">
        <f>IF(B31&lt;&gt;"",CONCATENATE(B31," - ext - ",COUNTA($B$4:B31)),"")</f>
        <v/>
      </c>
    </row>
    <row r="32" spans="1:10" x14ac:dyDescent="0.25">
      <c r="A32" s="2" t="str">
        <f>IF(B32&lt;&gt;"",CONCATENATE(B32," - ext - ",COUNTA($B$4:B32)),"")</f>
        <v/>
      </c>
    </row>
    <row r="33" spans="1:1" x14ac:dyDescent="0.25">
      <c r="A33" s="2" t="str">
        <f>IF(B33&lt;&gt;"",CONCATENATE(B33," - ext - ",COUNTA($B$4:B33)),"")</f>
        <v/>
      </c>
    </row>
    <row r="34" spans="1:1" x14ac:dyDescent="0.25">
      <c r="A34" s="2" t="str">
        <f>IF(B34&lt;&gt;"",CONCATENATE(B34," - ext - ",COUNTA($B$4:B34)),"")</f>
        <v/>
      </c>
    </row>
    <row r="35" spans="1:1" x14ac:dyDescent="0.25">
      <c r="A35" s="2" t="str">
        <f>IF(B35&lt;&gt;"",CONCATENATE(B35," - ext - ",COUNTA($B$4:B35)),"")</f>
        <v/>
      </c>
    </row>
    <row r="36" spans="1:1" x14ac:dyDescent="0.25">
      <c r="A36" s="2" t="str">
        <f>IF(B36&lt;&gt;"",CONCATENATE(B36," - ext - ",COUNTA($B$4:B36)),"")</f>
        <v/>
      </c>
    </row>
    <row r="37" spans="1:1" x14ac:dyDescent="0.25">
      <c r="A37" s="2" t="str">
        <f>IF(B37&lt;&gt;"",CONCATENATE(B37," - ext - ",COUNTA($B$4:B37)),"")</f>
        <v/>
      </c>
    </row>
    <row r="38" spans="1:1" x14ac:dyDescent="0.25">
      <c r="A38" s="2" t="str">
        <f>IF(B38&lt;&gt;"",CONCATENATE(B38," - ext - ",COUNTA($B$4:B38)),"")</f>
        <v/>
      </c>
    </row>
    <row r="39" spans="1:1" x14ac:dyDescent="0.25">
      <c r="A39" s="2" t="str">
        <f>IF(B39&lt;&gt;"",CONCATENATE(B39," - ext - ",COUNTA($B$4:B39)),"")</f>
        <v/>
      </c>
    </row>
    <row r="40" spans="1:1" x14ac:dyDescent="0.25">
      <c r="A40" s="2" t="str">
        <f>IF(B40&lt;&gt;"",CONCATENATE(B40," - ext - ",COUNTA($B$4:B40)),"")</f>
        <v/>
      </c>
    </row>
    <row r="41" spans="1:1" x14ac:dyDescent="0.25">
      <c r="A41" s="2" t="str">
        <f>IF(B41&lt;&gt;"",CONCATENATE(B41," - ext - ",COUNTA($B$4:B41)),"")</f>
        <v/>
      </c>
    </row>
    <row r="42" spans="1:1" x14ac:dyDescent="0.25">
      <c r="A42" s="2" t="str">
        <f>IF(B42&lt;&gt;"",CONCATENATE(B42," - ext - ",COUNTA($B$4:B42)),"")</f>
        <v/>
      </c>
    </row>
    <row r="43" spans="1:1" x14ac:dyDescent="0.25">
      <c r="A43" s="2" t="str">
        <f>IF(B43&lt;&gt;"",CONCATENATE(B43," - ext - ",COUNTA($B$4:B43)),"")</f>
        <v/>
      </c>
    </row>
    <row r="44" spans="1:1" x14ac:dyDescent="0.25">
      <c r="A44" s="2" t="str">
        <f>IF(B44&lt;&gt;"",CONCATENATE(B44," - ext - ",COUNTA($B$4:B44)),"")</f>
        <v/>
      </c>
    </row>
    <row r="45" spans="1:1" x14ac:dyDescent="0.25">
      <c r="A45" s="2" t="str">
        <f>IF(B45&lt;&gt;"",CONCATENATE(B45," - ext - ",COUNTA($B$4:B45)),"")</f>
        <v/>
      </c>
    </row>
    <row r="46" spans="1:1" x14ac:dyDescent="0.25">
      <c r="A46" s="2" t="str">
        <f>IF(B46&lt;&gt;"",CONCATENATE(B46," - ext - ",COUNTA($B$4:B46)),"")</f>
        <v/>
      </c>
    </row>
    <row r="47" spans="1:1" x14ac:dyDescent="0.25">
      <c r="A47" s="2" t="str">
        <f>IF(B47&lt;&gt;"",CONCATENATE(B47," - ext - ",COUNTA($B$4:B47)),"")</f>
        <v/>
      </c>
    </row>
    <row r="48" spans="1:1" x14ac:dyDescent="0.25">
      <c r="A48" s="2" t="str">
        <f>IF(B48&lt;&gt;"",CONCATENATE(B48," - ext - ",COUNTA($B$4:B48)),"")</f>
        <v/>
      </c>
    </row>
    <row r="49" spans="1:1" x14ac:dyDescent="0.25">
      <c r="A49" s="2" t="str">
        <f>IF(B49&lt;&gt;"",CONCATENATE(B49," - ext - ",COUNTA($B$4:B49)),"")</f>
        <v/>
      </c>
    </row>
    <row r="50" spans="1:1" x14ac:dyDescent="0.25">
      <c r="A50" s="2" t="str">
        <f>IF(B50&lt;&gt;"",CONCATENATE(B50," - ext - ",COUNTA($B$4:B50)),"")</f>
        <v/>
      </c>
    </row>
    <row r="51" spans="1:1" x14ac:dyDescent="0.25">
      <c r="A51" s="2" t="str">
        <f>IF(B51&lt;&gt;"",CONCATENATE(B51," - ext - ",COUNTA($B$4:B51)),"")</f>
        <v/>
      </c>
    </row>
    <row r="52" spans="1:1" x14ac:dyDescent="0.25">
      <c r="A52" s="2" t="str">
        <f>IF(B52&lt;&gt;"",CONCATENATE(B52," - ext - ",COUNTA($B$4:B52)),"")</f>
        <v/>
      </c>
    </row>
    <row r="53" spans="1:1" x14ac:dyDescent="0.25">
      <c r="A53" s="2" t="str">
        <f>IF(B53&lt;&gt;"",CONCATENATE(B53," - ext - ",COUNTA($B$4:B53)),"")</f>
        <v/>
      </c>
    </row>
    <row r="54" spans="1:1" x14ac:dyDescent="0.25">
      <c r="A54" s="2" t="str">
        <f>IF(B54&lt;&gt;"",CONCATENATE(B54," - ext - ",COUNTA($B$4:B54)),"")</f>
        <v/>
      </c>
    </row>
    <row r="55" spans="1:1" x14ac:dyDescent="0.25">
      <c r="A55" s="2" t="str">
        <f>IF(B55&lt;&gt;"",CONCATENATE(B55," - ext - ",COUNTA($B$4:B55)),"")</f>
        <v/>
      </c>
    </row>
    <row r="56" spans="1:1" x14ac:dyDescent="0.25">
      <c r="A56" s="2" t="str">
        <f>IF(B56&lt;&gt;"",CONCATENATE(B56," - ext - ",COUNTA($B$4:B56)),"")</f>
        <v/>
      </c>
    </row>
    <row r="57" spans="1:1" x14ac:dyDescent="0.25">
      <c r="A57" s="2" t="str">
        <f>IF(B57&lt;&gt;"",CONCATENATE(B57," - ext - ",COUNTA($B$4:B57)),"")</f>
        <v/>
      </c>
    </row>
    <row r="58" spans="1:1" x14ac:dyDescent="0.25">
      <c r="A58" s="2" t="str">
        <f>IF(B58&lt;&gt;"",CONCATENATE(B58," - ext - ",COUNTA($B$4:B58)),"")</f>
        <v/>
      </c>
    </row>
    <row r="59" spans="1:1" x14ac:dyDescent="0.25">
      <c r="A59" s="2" t="str">
        <f>IF(B59&lt;&gt;"",CONCATENATE(B59," - ext - ",COUNTA($B$4:B59)),"")</f>
        <v/>
      </c>
    </row>
    <row r="60" spans="1:1" x14ac:dyDescent="0.25">
      <c r="A60" s="2" t="str">
        <f>IF(B60&lt;&gt;"",CONCATENATE(B60," - ext - ",COUNTA($B$4:B60)),"")</f>
        <v/>
      </c>
    </row>
    <row r="61" spans="1:1" x14ac:dyDescent="0.25">
      <c r="A61" s="2" t="str">
        <f>IF(B61&lt;&gt;"",CONCATENATE(B61," - ext - ",COUNTA($B$4:B61)),"")</f>
        <v/>
      </c>
    </row>
    <row r="62" spans="1:1" x14ac:dyDescent="0.25">
      <c r="A62" s="2" t="str">
        <f>IF(B62&lt;&gt;"",CONCATENATE(B62," - ext - ",COUNTA($B$4:B62)),"")</f>
        <v/>
      </c>
    </row>
    <row r="63" spans="1:1" x14ac:dyDescent="0.25">
      <c r="A63" s="2" t="str">
        <f>IF(B63&lt;&gt;"",CONCATENATE(B63," - ext - ",COUNTA($B$4:B63)),"")</f>
        <v/>
      </c>
    </row>
    <row r="64" spans="1:1" x14ac:dyDescent="0.25">
      <c r="A64" s="2" t="str">
        <f>IF(B64&lt;&gt;"",CONCATENATE(B64," - ext - ",COUNTA($B$4:B64)),"")</f>
        <v/>
      </c>
    </row>
    <row r="65" spans="1:1" x14ac:dyDescent="0.25">
      <c r="A65" s="2" t="str">
        <f>IF(B65&lt;&gt;"",CONCATENATE(B65," - ext - ",COUNTA($B$4:B65)),"")</f>
        <v/>
      </c>
    </row>
    <row r="66" spans="1:1" x14ac:dyDescent="0.25">
      <c r="A66" s="2" t="str">
        <f>IF(B66&lt;&gt;"",CONCATENATE(B66," - ext - ",COUNTA($B$4:B66)),"")</f>
        <v/>
      </c>
    </row>
    <row r="67" spans="1:1" x14ac:dyDescent="0.25">
      <c r="A67" s="2" t="str">
        <f>IF(B67&lt;&gt;"",CONCATENATE(B67," - ext - ",COUNTA($B$4:B67)),"")</f>
        <v/>
      </c>
    </row>
    <row r="68" spans="1:1" x14ac:dyDescent="0.25">
      <c r="A68" s="2" t="str">
        <f>IF(B68&lt;&gt;"",CONCATENATE(B68," - ext - ",COUNTA($B$4:B68)),"")</f>
        <v/>
      </c>
    </row>
    <row r="69" spans="1:1" x14ac:dyDescent="0.25">
      <c r="A69" s="2" t="str">
        <f>IF(B69&lt;&gt;"",CONCATENATE(B69," - ext - ",COUNTA($B$4:B69)),"")</f>
        <v/>
      </c>
    </row>
    <row r="70" spans="1:1" x14ac:dyDescent="0.25">
      <c r="A70" s="2" t="str">
        <f>IF(B70&lt;&gt;"",CONCATENATE(B70," - ext - ",COUNTA($B$4:B70)),"")</f>
        <v/>
      </c>
    </row>
    <row r="71" spans="1:1" x14ac:dyDescent="0.25">
      <c r="A71" s="2" t="str">
        <f>IF(B71&lt;&gt;"",CONCATENATE(B71," - ext - ",COUNTA($B$4:B71)),"")</f>
        <v/>
      </c>
    </row>
    <row r="72" spans="1:1" x14ac:dyDescent="0.25">
      <c r="A72" s="2" t="str">
        <f>IF(B72&lt;&gt;"",CONCATENATE(B72," - ext - ",COUNTA($B$4:B72)),"")</f>
        <v/>
      </c>
    </row>
    <row r="73" spans="1:1" x14ac:dyDescent="0.25">
      <c r="A73" s="2" t="str">
        <f>IF(B73&lt;&gt;"",CONCATENATE(B73," - ext - ",COUNTA($B$4:B73)),"")</f>
        <v/>
      </c>
    </row>
    <row r="74" spans="1:1" x14ac:dyDescent="0.25">
      <c r="A74" s="2" t="str">
        <f>IF(B74&lt;&gt;"",CONCATENATE(B74," - ext - ",COUNTA($B$4:B74)),"")</f>
        <v/>
      </c>
    </row>
    <row r="75" spans="1:1" x14ac:dyDescent="0.25">
      <c r="A75" s="2" t="str">
        <f>IF(B75&lt;&gt;"",CONCATENATE(B75," - ext - ",COUNTA($B$4:B75)),"")</f>
        <v/>
      </c>
    </row>
    <row r="76" spans="1:1" x14ac:dyDescent="0.25">
      <c r="A76" s="2" t="str">
        <f>IF(B76&lt;&gt;"",CONCATENATE(B76," - ext - ",COUNTA($B$4:B76)),"")</f>
        <v/>
      </c>
    </row>
    <row r="77" spans="1:1" x14ac:dyDescent="0.25">
      <c r="A77" s="2" t="str">
        <f>IF(B77&lt;&gt;"",CONCATENATE(B77," - ext - ",COUNTA($B$4:B77)),"")</f>
        <v/>
      </c>
    </row>
    <row r="78" spans="1:1" x14ac:dyDescent="0.25">
      <c r="A78" s="2" t="str">
        <f>IF(B78&lt;&gt;"",CONCATENATE(B78," - ext - ",COUNTA($B$4:B78)),"")</f>
        <v/>
      </c>
    </row>
    <row r="79" spans="1:1" x14ac:dyDescent="0.25">
      <c r="A79" s="2" t="str">
        <f>IF(B79&lt;&gt;"",CONCATENATE(B79," - ext - ",COUNTA($B$4:B79)),"")</f>
        <v/>
      </c>
    </row>
    <row r="80" spans="1:1" x14ac:dyDescent="0.25">
      <c r="A80" s="2" t="str">
        <f>IF(B80&lt;&gt;"",CONCATENATE(B80," - ext - ",COUNTA($B$4:B80)),"")</f>
        <v/>
      </c>
    </row>
    <row r="81" spans="1:1" x14ac:dyDescent="0.25">
      <c r="A81" s="2" t="str">
        <f>IF(B81&lt;&gt;"",CONCATENATE(B81," - ext - ",COUNTA($B$4:B81)),"")</f>
        <v/>
      </c>
    </row>
    <row r="82" spans="1:1" x14ac:dyDescent="0.25">
      <c r="A82" s="2" t="str">
        <f>IF(B82&lt;&gt;"",CONCATENATE(B82," - ext - ",COUNTA($B$4:B82)),"")</f>
        <v/>
      </c>
    </row>
    <row r="83" spans="1:1" x14ac:dyDescent="0.25">
      <c r="A83" s="2" t="str">
        <f>IF(B83&lt;&gt;"",CONCATENATE(B83," - ext - ",COUNTA($B$4:B83)),"")</f>
        <v/>
      </c>
    </row>
    <row r="84" spans="1:1" x14ac:dyDescent="0.25">
      <c r="A84" s="2" t="str">
        <f>IF(B84&lt;&gt;"",CONCATENATE(B84," - ext - ",COUNTA($B$4:B84)),"")</f>
        <v/>
      </c>
    </row>
    <row r="85" spans="1:1" x14ac:dyDescent="0.25">
      <c r="A85" s="2" t="str">
        <f>IF(B85&lt;&gt;"",CONCATENATE(B85," - ext - ",COUNTA($B$4:B85)),"")</f>
        <v/>
      </c>
    </row>
    <row r="86" spans="1:1" x14ac:dyDescent="0.25">
      <c r="A86" s="2" t="str">
        <f>IF(B86&lt;&gt;"",CONCATENATE(B86," - ext - ",COUNTA($B$4:B86)),"")</f>
        <v/>
      </c>
    </row>
    <row r="87" spans="1:1" x14ac:dyDescent="0.25">
      <c r="A87" s="2" t="str">
        <f>IF(B87&lt;&gt;"",CONCATENATE(B87," - ext - ",COUNTA($B$4:B87)),"")</f>
        <v/>
      </c>
    </row>
    <row r="88" spans="1:1" x14ac:dyDescent="0.25">
      <c r="A88" s="2" t="str">
        <f>IF(B88&lt;&gt;"",CONCATENATE(B88," - ext - ",COUNTA($B$4:B88)),"")</f>
        <v/>
      </c>
    </row>
    <row r="89" spans="1:1" x14ac:dyDescent="0.25">
      <c r="A89" s="2" t="str">
        <f>IF(B89&lt;&gt;"",CONCATENATE(B89," - ext - ",COUNTA($B$4:B89)),"")</f>
        <v/>
      </c>
    </row>
    <row r="90" spans="1:1" x14ac:dyDescent="0.25">
      <c r="A90" s="2" t="str">
        <f>IF(B90&lt;&gt;"",CONCATENATE(B90," - ext - ",COUNTA($B$4:B90)),"")</f>
        <v/>
      </c>
    </row>
    <row r="91" spans="1:1" x14ac:dyDescent="0.25">
      <c r="A91" s="2" t="str">
        <f>IF(B91&lt;&gt;"",CONCATENATE(B91," - ext - ",COUNTA($B$4:B91)),"")</f>
        <v/>
      </c>
    </row>
    <row r="92" spans="1:1" x14ac:dyDescent="0.25">
      <c r="A92" s="2" t="str">
        <f>IF(B92&lt;&gt;"",CONCATENATE(B92," - ext - ",COUNTA($B$4:B92)),"")</f>
        <v/>
      </c>
    </row>
    <row r="93" spans="1:1" x14ac:dyDescent="0.25">
      <c r="A93" s="2" t="str">
        <f>IF(B93&lt;&gt;"",CONCATENATE(B93," - ext - ",COUNTA($B$4:B93)),"")</f>
        <v/>
      </c>
    </row>
    <row r="94" spans="1:1" x14ac:dyDescent="0.25">
      <c r="A94" s="2" t="str">
        <f>IF(B94&lt;&gt;"",CONCATENATE(B94," - ext - ",COUNTA($B$4:B94)),"")</f>
        <v/>
      </c>
    </row>
    <row r="95" spans="1:1" x14ac:dyDescent="0.25">
      <c r="A95" s="2" t="str">
        <f>IF(B95&lt;&gt;"",CONCATENATE(B95," - ext - ",COUNTA($B$4:B95)),"")</f>
        <v/>
      </c>
    </row>
    <row r="96" spans="1:1" x14ac:dyDescent="0.25">
      <c r="A96" s="2" t="str">
        <f>IF(B96&lt;&gt;"",CONCATENATE(B96," - ext - ",COUNTA($B$4:B96)),"")</f>
        <v/>
      </c>
    </row>
    <row r="97" spans="1:1" x14ac:dyDescent="0.25">
      <c r="A97" s="2" t="str">
        <f>IF(B97&lt;&gt;"",CONCATENATE(B97," - ext - ",COUNTA($B$4:B97)),"")</f>
        <v/>
      </c>
    </row>
    <row r="98" spans="1:1" x14ac:dyDescent="0.25">
      <c r="A98" s="2" t="str">
        <f>IF(B98&lt;&gt;"",CONCATENATE(B98," - ext - ",COUNTA($B$4:B98)),"")</f>
        <v/>
      </c>
    </row>
    <row r="99" spans="1:1" x14ac:dyDescent="0.25">
      <c r="A99" s="2" t="str">
        <f>IF(B99&lt;&gt;"",CONCATENATE(B99," - ext - ",COUNTA($B$4:B99)),"")</f>
        <v/>
      </c>
    </row>
  </sheetData>
  <mergeCells count="10">
    <mergeCell ref="A2:A3"/>
    <mergeCell ref="B2:B3"/>
    <mergeCell ref="K2:K3"/>
    <mergeCell ref="C2:C3"/>
    <mergeCell ref="E2:E3"/>
    <mergeCell ref="F2:F3"/>
    <mergeCell ref="G2:G3"/>
    <mergeCell ref="H2:H3"/>
    <mergeCell ref="I2:I3"/>
    <mergeCell ref="D2:D3"/>
  </mergeCells>
  <dataValidations count="1">
    <dataValidation type="list" allowBlank="1" showInputMessage="1" showErrorMessage="1" sqref="B4:C99" xr:uid="{5111E37A-9B3A-410A-B2AC-5CC02E3C8FA9}">
      <formula1>#REF!</formula1>
    </dataValidation>
  </dataValidations>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391B8-BE15-4170-AB53-C3A57CDAB46D}">
  <dimension ref="B2:B11"/>
  <sheetViews>
    <sheetView topLeftCell="A3" workbookViewId="0">
      <selection activeCell="B4" sqref="B4"/>
    </sheetView>
  </sheetViews>
  <sheetFormatPr defaultRowHeight="15" x14ac:dyDescent="0.25"/>
  <cols>
    <col min="2" max="2" width="102.42578125" customWidth="1"/>
  </cols>
  <sheetData>
    <row r="2" spans="2:2" ht="21" customHeight="1" x14ac:dyDescent="0.25">
      <c r="B2" s="66"/>
    </row>
    <row r="3" spans="2:2" x14ac:dyDescent="0.25">
      <c r="B3" s="65" t="s">
        <v>42</v>
      </c>
    </row>
    <row r="4" spans="2:2" ht="270" customHeight="1" x14ac:dyDescent="0.25">
      <c r="B4" s="66" t="s">
        <v>43</v>
      </c>
    </row>
    <row r="5" spans="2:2" x14ac:dyDescent="0.25">
      <c r="B5" s="65" t="s">
        <v>42</v>
      </c>
    </row>
    <row r="6" spans="2:2" x14ac:dyDescent="0.25">
      <c r="B6" s="66"/>
    </row>
    <row r="7" spans="2:2" x14ac:dyDescent="0.25">
      <c r="B7" s="66"/>
    </row>
    <row r="8" spans="2:2" x14ac:dyDescent="0.25">
      <c r="B8" s="65" t="s">
        <v>42</v>
      </c>
    </row>
    <row r="9" spans="2:2" ht="19.5" customHeight="1" x14ac:dyDescent="0.25">
      <c r="B9" s="65"/>
    </row>
    <row r="10" spans="2:2" x14ac:dyDescent="0.25">
      <c r="B10" s="65" t="s">
        <v>42</v>
      </c>
    </row>
    <row r="11" spans="2:2" x14ac:dyDescent="0.25">
      <c r="B11" s="6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E0405586ACDEF3499339FFA5B537C65A" ma:contentTypeVersion="6" ma:contentTypeDescription="Loo uus dokument" ma:contentTypeScope="" ma:versionID="c92f1c43a407a340a2db4fef6b6872fd">
  <xsd:schema xmlns:xsd="http://www.w3.org/2001/XMLSchema" xmlns:xs="http://www.w3.org/2001/XMLSchema" xmlns:p="http://schemas.microsoft.com/office/2006/metadata/properties" xmlns:ns2="46c3bfcf-1a7c-4e8d-850b-424df944a41c" targetNamespace="http://schemas.microsoft.com/office/2006/metadata/properties" ma:root="true" ma:fieldsID="ec4b5da0439e3ab9e72265aee0adab2b" ns2:_="">
    <xsd:import namespace="46c3bfcf-1a7c-4e8d-850b-424df944a4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c3bfcf-1a7c-4e8d-850b-424df944a4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009BA8-AAF7-43EA-A8B6-EAFACADDA0C5}">
  <ds:schemaRefs>
    <ds:schemaRef ds:uri="http://schemas.microsoft.com/sharepoint/v3/contenttype/forms"/>
  </ds:schemaRefs>
</ds:datastoreItem>
</file>

<file path=customXml/itemProps2.xml><?xml version="1.0" encoding="utf-8"?>
<ds:datastoreItem xmlns:ds="http://schemas.openxmlformats.org/officeDocument/2006/customXml" ds:itemID="{764AC673-3DD6-4A86-B6F9-8AA1B7F87B7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78E94330-2E1A-479A-9ABE-60D4661626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c3bfcf-1a7c-4e8d-850b-424df944a4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VA-sisesed, internal</vt:lpstr>
      <vt:lpstr>VA-vahelised, external</vt:lpstr>
      <vt:lpstr>Tekstiparagrahvi muudatus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Svetlana Dudkina</dc:creator>
  <cp:keywords/>
  <dc:description/>
  <cp:lastModifiedBy>Diana Kalvik - SOM</cp:lastModifiedBy>
  <cp:revision/>
  <dcterms:created xsi:type="dcterms:W3CDTF">2022-07-11T13:34:58Z</dcterms:created>
  <dcterms:modified xsi:type="dcterms:W3CDTF">2025-03-24T07:51:45Z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0x010100E0405586ACDEF3499339FFA5B537C65A</vt:lpwstr>
  </property>
  <property fmtid="{D5CDD505-2E9C-101B-9397-08002B2CF9AE}" pid="3" name="_dlc_DocIdItemGuid">
    <vt:lpwstr>6e46ab4a-9480-4997-9137-0f3becbfa2fc</vt:lpwstr>
  </property>
  <property fmtid="{D5CDD505-2E9C-101B-9397-08002B2CF9AE}" pid="4" name="MediaServiceImageTags">
    <vt:lpwstr/>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y fmtid="{D5CDD505-2E9C-101B-9397-08002B2CF9AE}" pid="11" name="MSIP_Label_defa4170-0d19-0005-0004-bc88714345d2_Enabled">
    <vt:lpwstr>true</vt:lpwstr>
  </property>
  <property fmtid="{D5CDD505-2E9C-101B-9397-08002B2CF9AE}" pid="12" name="MSIP_Label_defa4170-0d19-0005-0004-bc88714345d2_SetDate">
    <vt:lpwstr>2024-09-09T14:00:01Z</vt:lpwstr>
  </property>
  <property fmtid="{D5CDD505-2E9C-101B-9397-08002B2CF9AE}" pid="13" name="MSIP_Label_defa4170-0d19-0005-0004-bc88714345d2_Method">
    <vt:lpwstr>Standard</vt:lpwstr>
  </property>
  <property fmtid="{D5CDD505-2E9C-101B-9397-08002B2CF9AE}" pid="14" name="MSIP_Label_defa4170-0d19-0005-0004-bc88714345d2_Name">
    <vt:lpwstr>defa4170-0d19-0005-0004-bc88714345d2</vt:lpwstr>
  </property>
  <property fmtid="{D5CDD505-2E9C-101B-9397-08002B2CF9AE}" pid="15" name="MSIP_Label_defa4170-0d19-0005-0004-bc88714345d2_SiteId">
    <vt:lpwstr>8fe098d2-428d-4bd4-9803-7195fe96f0e2</vt:lpwstr>
  </property>
  <property fmtid="{D5CDD505-2E9C-101B-9397-08002B2CF9AE}" pid="16" name="MSIP_Label_defa4170-0d19-0005-0004-bc88714345d2_ActionId">
    <vt:lpwstr>6c7ca9ff-38fe-49e9-9723-410f1a50c48a</vt:lpwstr>
  </property>
  <property fmtid="{D5CDD505-2E9C-101B-9397-08002B2CF9AE}" pid="17" name="MSIP_Label_defa4170-0d19-0005-0004-bc88714345d2_ContentBits">
    <vt:lpwstr>0</vt:lpwstr>
  </property>
</Properties>
</file>